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6"/>
  <workbookPr/>
  <mc:AlternateContent xmlns:mc="http://schemas.openxmlformats.org/markup-compatibility/2006">
    <mc:Choice Requires="x15">
      <x15ac:absPath xmlns:x15ac="http://schemas.microsoft.com/office/spreadsheetml/2010/11/ac" url="C:\Users\Juris\Documents\BACKUP\Citi projekti\2020.g\VARAM\Pašvaldības\"/>
    </mc:Choice>
  </mc:AlternateContent>
  <xr:revisionPtr revIDLastSave="0" documentId="13_ncr:1_{E191A249-DD5C-44DD-9177-93298F786D6A}" xr6:coauthVersionLast="36" xr6:coauthVersionMax="45" xr10:uidLastSave="{00000000-0000-0000-0000-000000000000}"/>
  <bookViews>
    <workbookView xWindow="0" yWindow="0" windowWidth="23040" windowHeight="9060"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Investiciju_plans_POST2020!$A$1:$H$36</definedName>
    <definedName name="_xlnm.Print_Area" localSheetId="2">Ūdenssaimniec_ESOŠS_VĒRTĒJUMS!$A$1:$H$44</definedName>
  </definedNames>
  <calcPr calcId="191029"/>
</workbook>
</file>

<file path=xl/calcChain.xml><?xml version="1.0" encoding="utf-8"?>
<calcChain xmlns="http://schemas.openxmlformats.org/spreadsheetml/2006/main">
  <c r="C12" i="9" l="1"/>
  <c r="C11" i="9"/>
  <c r="C6" i="8"/>
  <c r="C5" i="8"/>
  <c r="C27" i="7"/>
  <c r="C26" i="7"/>
  <c r="D10" i="7"/>
  <c r="C10" i="7"/>
  <c r="B10" i="7"/>
  <c r="C8" i="7"/>
  <c r="C7" i="7"/>
  <c r="H31" i="1"/>
  <c r="D31" i="1"/>
  <c r="H24" i="1"/>
  <c r="D24" i="1"/>
  <c r="H19" i="1"/>
  <c r="D19" i="1"/>
  <c r="H15" i="1"/>
  <c r="D15" i="1"/>
  <c r="H11" i="1"/>
  <c r="D11" i="1"/>
  <c r="H7" i="1"/>
  <c r="D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Valdis Līkosts</author>
  </authors>
  <commentList>
    <comment ref="B31" authorId="0" shapeId="0" xr:uid="{9DECAD0D-019E-45A1-A213-EC39DDC057FA}">
      <text>
        <r>
          <rPr>
            <b/>
            <sz val="9"/>
            <color indexed="81"/>
            <rFont val="Tahoma"/>
            <family val="2"/>
          </rPr>
          <t>Valdis Līkosts:</t>
        </r>
        <r>
          <rPr>
            <sz val="9"/>
            <color indexed="81"/>
            <rFont val="Tahoma"/>
            <family val="2"/>
          </rPr>
          <t xml:space="preserve">
105034.6 ūdeni par šo ir rēkni</t>
        </r>
      </text>
    </comment>
  </commentList>
</comments>
</file>

<file path=xl/sharedStrings.xml><?xml version="1.0" encoding="utf-8"?>
<sst xmlns="http://schemas.openxmlformats.org/spreadsheetml/2006/main" count="274" uniqueCount="203">
  <si>
    <t xml:space="preserve"> NOTEKŪDEŅU AGLOMERĀCIJAS NOSAUKUMS</t>
  </si>
  <si>
    <t xml:space="preserve">Notekūdeņu savākšanas un attīrīšanas sistēmu attīstības vajadzības </t>
  </si>
  <si>
    <t>Dzeramā ūdens sagatavošanas un apgādes sistēmu attīstības vajadzības</t>
  </si>
  <si>
    <t>Investīciju kategorija/objekts</t>
  </si>
  <si>
    <r>
      <rPr>
        <b/>
        <sz val="11"/>
        <color theme="1"/>
        <rFont val="Calibri"/>
        <family val="2"/>
      </rPr>
      <t>Plānoto darbību sasniedzamie rezultāti</t>
    </r>
    <r>
      <rPr>
        <sz val="11"/>
        <color theme="1"/>
        <rFont val="Calibri"/>
        <family val="2"/>
      </rPr>
      <t xml:space="preserve"> 
(km, gab, t.sk., NAI - arī papildu jaudas)</t>
    </r>
  </si>
  <si>
    <r>
      <rPr>
        <b/>
        <sz val="11"/>
        <color theme="1"/>
        <rFont val="Calibri"/>
        <family val="2"/>
      </rPr>
      <t xml:space="preserve">Pieslēgumu izveide mājsaimniecībām </t>
    </r>
    <r>
      <rPr>
        <sz val="11"/>
        <color theme="1"/>
        <rFont val="Calibri"/>
        <family val="2"/>
      </rPr>
      <t>(mājsaimniecību skaits, kam tiks nodrošināti faktiskie pieslēgumi pie jaunizbūvētajiem centralizētajiem kanalizācijas tīkliem)</t>
    </r>
  </si>
  <si>
    <r>
      <rPr>
        <b/>
        <sz val="11"/>
        <color theme="1"/>
        <rFont val="Calibri"/>
        <family val="2"/>
      </rPr>
      <t>Plānoto darbu izmaksas 2019.gada salīdzināmajās cenās</t>
    </r>
    <r>
      <rPr>
        <sz val="11"/>
        <color theme="1"/>
        <rFont val="Calibri"/>
        <family val="2"/>
      </rPr>
      <t xml:space="preserve"> 
(EUR)</t>
    </r>
  </si>
  <si>
    <r>
      <rPr>
        <b/>
        <sz val="11"/>
        <color theme="1"/>
        <rFont val="Calibri"/>
        <family val="2"/>
      </rPr>
      <t>Plānoto darbību sasniedzamie rezultāti</t>
    </r>
    <r>
      <rPr>
        <sz val="11"/>
        <color theme="1"/>
        <rFont val="Calibri"/>
        <family val="2"/>
      </rPr>
      <t xml:space="preserve"> 
(km, gab, t.sk., urbumi, sagatavošanas stacijas, rezervuāri, 3.pss uc. - arī papildu jaudas)</t>
    </r>
  </si>
  <si>
    <r>
      <rPr>
        <b/>
        <sz val="11"/>
        <color theme="1"/>
        <rFont val="Calibri"/>
        <family val="2"/>
      </rPr>
      <t xml:space="preserve">Pieslēgumu izveide mājsaimniecībām </t>
    </r>
    <r>
      <rPr>
        <sz val="11"/>
        <color theme="1"/>
        <rFont val="Calibri"/>
        <family val="2"/>
      </rPr>
      <t>(mājsaimniecību skaits, kam nodrošināti faktiskie pieslēgumi pie jaunizbūvētajiem centralizētajiem kanalizācijas tīkliem)</t>
    </r>
  </si>
  <si>
    <t>Investīciju prioritāte: centralizēto kanalizācijas tīklu un objektu izbūve</t>
  </si>
  <si>
    <t>Investīciju prioritāte: centralizēto ūdensapgādes tīklu un objektu izbūve</t>
  </si>
  <si>
    <r>
      <rPr>
        <b/>
        <sz val="12"/>
        <color theme="1"/>
        <rFont val="Calibri"/>
        <family val="2"/>
      </rPr>
      <t xml:space="preserve">Jaunu kanalizācijas </t>
    </r>
    <r>
      <rPr>
        <sz val="12"/>
        <color theme="1"/>
        <rFont val="Calibri"/>
        <family val="2"/>
      </rPr>
      <t xml:space="preserve">ārējo </t>
    </r>
    <r>
      <rPr>
        <b/>
        <sz val="12"/>
        <color theme="1"/>
        <rFont val="Calibri"/>
        <family val="2"/>
      </rPr>
      <t>inženiertīklu</t>
    </r>
    <r>
      <rPr>
        <sz val="12"/>
        <color theme="1"/>
        <rFont val="Calibri"/>
        <family val="2"/>
      </rPr>
      <t xml:space="preserve"> izbūve  </t>
    </r>
    <r>
      <rPr>
        <b/>
        <sz val="12"/>
        <color rgb="FFFF0000"/>
        <rFont val="Calibri"/>
        <family val="2"/>
      </rPr>
      <t>esošās aglomerācijas robežās</t>
    </r>
    <r>
      <rPr>
        <sz val="12"/>
        <color theme="1"/>
        <rFont val="Calibri"/>
        <family val="2"/>
      </rPr>
      <t>, kopā</t>
    </r>
  </si>
  <si>
    <t>X(X)*</t>
  </si>
  <si>
    <r>
      <rPr>
        <b/>
        <sz val="12"/>
        <color theme="1"/>
        <rFont val="Calibri"/>
        <family val="2"/>
      </rPr>
      <t xml:space="preserve">Jaunu ūdensapgādes </t>
    </r>
    <r>
      <rPr>
        <sz val="12"/>
        <color theme="1"/>
        <rFont val="Calibri"/>
        <family val="2"/>
      </rPr>
      <t xml:space="preserve">ārējo </t>
    </r>
    <r>
      <rPr>
        <b/>
        <sz val="12"/>
        <color theme="1"/>
        <rFont val="Calibri"/>
        <family val="2"/>
      </rPr>
      <t>inženiertīklu</t>
    </r>
    <r>
      <rPr>
        <sz val="12"/>
        <color theme="1"/>
        <rFont val="Calibri"/>
        <family val="2"/>
      </rPr>
      <t xml:space="preserve"> izbūve </t>
    </r>
    <r>
      <rPr>
        <b/>
        <sz val="12"/>
        <color rgb="FFFF0000"/>
        <rFont val="Calibri"/>
        <family val="2"/>
      </rPr>
      <t>esošās ūdenspagādes pakalpojumu sniegšanas zonas robežās</t>
    </r>
    <r>
      <rPr>
        <sz val="12"/>
        <color theme="1"/>
        <rFont val="Calibri"/>
        <family val="2"/>
      </rPr>
      <t>, kopā</t>
    </r>
  </si>
  <si>
    <t xml:space="preserve">t.sk. pašteces </t>
  </si>
  <si>
    <t>spiedvadi</t>
  </si>
  <si>
    <t>t.sk. spiedvadi</t>
  </si>
  <si>
    <t xml:space="preserve">t.sk. atzaru izbūve </t>
  </si>
  <si>
    <r>
      <rPr>
        <b/>
        <sz val="12"/>
        <color theme="1"/>
        <rFont val="Calibri"/>
        <family val="2"/>
      </rPr>
      <t xml:space="preserve">Citi no jauna izbūvējamie kanalizācijas sistēmas infrastruktūras objekti </t>
    </r>
    <r>
      <rPr>
        <b/>
        <sz val="12"/>
        <color rgb="FFFF0000"/>
        <rFont val="Calibri"/>
        <family val="2"/>
      </rPr>
      <t>esošās aglomerācijas robežās</t>
    </r>
  </si>
  <si>
    <r>
      <rPr>
        <b/>
        <sz val="12"/>
        <color theme="1"/>
        <rFont val="Calibri"/>
        <family val="2"/>
      </rPr>
      <t xml:space="preserve">Citi no jauna izbūvējamie ūdensapgādes sistēmas infrastruktūras objekti </t>
    </r>
    <r>
      <rPr>
        <b/>
        <sz val="12"/>
        <color rgb="FFFF0000"/>
        <rFont val="Calibri"/>
        <family val="2"/>
      </rPr>
      <t>esošās ūdenspagādes pakalpojumu sniegšanas zonas robežās</t>
    </r>
  </si>
  <si>
    <t>Kanalizācijas sūkņu stacijas</t>
  </si>
  <si>
    <t>Spiediena nodrošināšanas sūkņu stacijas</t>
  </si>
  <si>
    <t>Notekūdeņu attīrīšanas iekārtas
  (NB! Obligāti norādāma nepieciešamā  notekūdeņu attīrīšanas projektējamā jauda)</t>
  </si>
  <si>
    <t>Dzeramā ūdens sagatavošanas stacija
  (NB! Obligāti norādāma nepieciešamā  stacijas projektējamā jauda)</t>
  </si>
  <si>
    <t>Citi objekti 
(piem., asenizācijas pieņemšanas punkti)</t>
  </si>
  <si>
    <t>Citi objekti 
(piem., jauni dziļurbumi, esošo tamponēšana u.c.)</t>
  </si>
  <si>
    <r>
      <rPr>
        <b/>
        <sz val="12"/>
        <color theme="1"/>
        <rFont val="Calibri"/>
        <family val="2"/>
      </rPr>
      <t>Jaunu kanalizācijas</t>
    </r>
    <r>
      <rPr>
        <sz val="12"/>
        <color theme="1"/>
        <rFont val="Calibri"/>
        <family val="2"/>
      </rPr>
      <t xml:space="preserve"> ārējo </t>
    </r>
    <r>
      <rPr>
        <b/>
        <sz val="12"/>
        <color theme="1"/>
        <rFont val="Calibri"/>
        <family val="2"/>
      </rPr>
      <t>inženiertīklu</t>
    </r>
    <r>
      <rPr>
        <sz val="12"/>
        <color theme="1"/>
        <rFont val="Calibri"/>
        <family val="2"/>
      </rPr>
      <t xml:space="preserve"> izbūve </t>
    </r>
    <r>
      <rPr>
        <b/>
        <sz val="12"/>
        <color rgb="FFFF0000"/>
        <rFont val="Calibri"/>
        <family val="2"/>
      </rPr>
      <t>paplašinātā aglomerācijā (ja plānota paplašināšana),</t>
    </r>
    <r>
      <rPr>
        <sz val="12"/>
        <color theme="1"/>
        <rFont val="Calibri"/>
        <family val="2"/>
      </rPr>
      <t xml:space="preserve"> kopā</t>
    </r>
  </si>
  <si>
    <r>
      <rPr>
        <b/>
        <sz val="12"/>
        <color theme="1"/>
        <rFont val="Calibri"/>
        <family val="2"/>
      </rPr>
      <t>Jaunu ūdensapgādes</t>
    </r>
    <r>
      <rPr>
        <sz val="12"/>
        <color theme="1"/>
        <rFont val="Calibri"/>
        <family val="2"/>
      </rPr>
      <t xml:space="preserve"> ārējo </t>
    </r>
    <r>
      <rPr>
        <b/>
        <sz val="12"/>
        <color theme="1"/>
        <rFont val="Calibri"/>
        <family val="2"/>
      </rPr>
      <t>inženiertīklu</t>
    </r>
    <r>
      <rPr>
        <sz val="12"/>
        <color theme="1"/>
        <rFont val="Calibri"/>
        <family val="2"/>
      </rPr>
      <t xml:space="preserve"> izbūve </t>
    </r>
    <r>
      <rPr>
        <b/>
        <sz val="12"/>
        <color rgb="FFFF0000"/>
        <rFont val="Calibri"/>
        <family val="2"/>
      </rPr>
      <t>paplašinātā ūdenspagādes pakalpojumu sniegšanas zonā (ja plānota paplašināšana),</t>
    </r>
    <r>
      <rPr>
        <sz val="12"/>
        <color theme="1"/>
        <rFont val="Calibri"/>
        <family val="2"/>
      </rPr>
      <t xml:space="preserve"> kopā</t>
    </r>
  </si>
  <si>
    <r>
      <rPr>
        <b/>
        <sz val="12"/>
        <color theme="1"/>
        <rFont val="Calibri"/>
        <family val="2"/>
      </rPr>
      <t xml:space="preserve">Citi no jauna izbūvējamie kanalizācijas sistēmas infrastruktūras objekti </t>
    </r>
    <r>
      <rPr>
        <b/>
        <sz val="12"/>
        <color rgb="FFFF0000"/>
        <rFont val="Calibri"/>
        <family val="2"/>
      </rPr>
      <t>paplašinātā aglomerācijā (ja plānota paplašināšana)</t>
    </r>
  </si>
  <si>
    <r>
      <rPr>
        <b/>
        <sz val="12"/>
        <color theme="1"/>
        <rFont val="Calibri"/>
        <family val="2"/>
      </rPr>
      <t xml:space="preserve">Citi no jauna izbūvējamie ūdensapgādes sistēmas infrastruktūras objekti </t>
    </r>
    <r>
      <rPr>
        <b/>
        <sz val="12"/>
        <color rgb="FFFF0000"/>
        <rFont val="Calibri"/>
        <family val="2"/>
      </rPr>
      <t>paplašinātā ūdenspagādes pakalpojumu sniegšanas zonā (ja plānota paplašināšana)</t>
    </r>
  </si>
  <si>
    <t>Investīciju prioritāte: esošo kanalizācijas ārējo inženiertīklu un objektu pārbūves un atjaunošanas darbi</t>
  </si>
  <si>
    <t>Investīciju prioritāte: esošo ūdensapgādes ārējo inženiertīklu un objektu pārbūves un atjaunošanas darbi</t>
  </si>
  <si>
    <t>Kanalizācijas ārējo inženiertīklu pārbūve un atjaunošana, kopā</t>
  </si>
  <si>
    <t>Ūdensapgādes ārējo inženiertīklu pārbūve un atjaunošana, kopā</t>
  </si>
  <si>
    <t xml:space="preserve"> </t>
  </si>
  <si>
    <t xml:space="preserve">sistēmas sacilpojumi   1 km </t>
  </si>
  <si>
    <t>pieslēgumu mezglu rekonstrukcija (gab.)</t>
  </si>
  <si>
    <t>atzari</t>
  </si>
  <si>
    <t>Kanalizācijas sūkņu stacijas 
(ja nav saistīts ar energoefektivitātes uzlabošanu)</t>
  </si>
  <si>
    <t xml:space="preserve">Citi objekti </t>
  </si>
  <si>
    <t>rekontruēt vecās ūdens vada maģistrālās trases  1 km</t>
  </si>
  <si>
    <r>
      <rPr>
        <i/>
        <sz val="10"/>
        <color theme="1"/>
        <rFont val="Calibri"/>
        <family val="2"/>
      </rPr>
      <t xml:space="preserve">Citi objekti 
(piem., </t>
    </r>
    <r>
      <rPr>
        <b/>
        <i/>
        <sz val="10"/>
        <color theme="1"/>
        <rFont val="Calibri"/>
        <family val="2"/>
      </rPr>
      <t>asenizācijas pieņemšanas punkt</t>
    </r>
    <r>
      <rPr>
        <i/>
        <sz val="10"/>
        <color theme="1"/>
        <rFont val="Calibri"/>
        <family val="2"/>
      </rPr>
      <t>i)</t>
    </r>
  </si>
  <si>
    <t>Investīciju prioritāte: ieguldījumi notekūdeņu attīrīšanas iekārtu darbības uzlabošanai</t>
  </si>
  <si>
    <t>Investīciju prioritāte: ieguldījumi dzeramā ūdens sagatavošanas stacijā, ūdens ieguves un padeves nodrošnāšanas darbības uzlabošanai</t>
  </si>
  <si>
    <t>Citi pārbūvējamie un atjaunojamie kanalizācijas sistēmas infrastruktūras objekti</t>
  </si>
  <si>
    <t>Citi pārbūvējamie un atjaunojamie ūdensapgādes sistēmas infrastruktūras objekti</t>
  </si>
  <si>
    <t>Notekūdeņu attīrīšanas iekārtas 
  (NB! Obligāti norādāma nepieciešamā papildu un jaunā kopējā jauda)
Aile aizpildāma tikai, ja nepieciešama papildus jauda</t>
  </si>
  <si>
    <t>Anaerobās tvertnes fosfora bioloģiskai saistīšanai ar apmēram 30 m3 tilpumu izbūve un apsaiste, ieskaitot apkopes tiltiņu, kāpnes un margas                                                           Anaerobās tvertnes ekspluatācijai nepieciešamie sūkņi (2 gab.) un mikseris (1 gab.)                    Aerācijas sistēmas rekonstrukcija (9 difuzoru sekcijas), nomainot lokanos savienojumus pret stingriem savienojumiem                            Procesa mēriekārtas (izšķīdušā skābekļa mērīšanas sistēma bioreaktorā, 1 gab.)         Fosfora ķīmiskas saistīšanas sistēmas uzstādīšana un apsaiste</t>
  </si>
  <si>
    <t>Dzeramā ūdens sagatavošanas stacija 
  (NB! Obligāti norādāma nepieciešamā papildu un jaunā kopējā jauda)
Aile aizpildāma tikai, ja nepieciešama papildus jauda</t>
  </si>
  <si>
    <t>Notekūdeņu attīrīšanas iekārtu energoefektivitātes uzlabošana</t>
  </si>
  <si>
    <t>Sūkņu (6 gab.) un mikseru (4 gab.) nomaiņa</t>
  </si>
  <si>
    <t>Dzeramā ūdens sagatavošanas stacijas  energoefektivitātes uzlabošana</t>
  </si>
  <si>
    <t>Citu sistēmas objektu energofektivitāte (piemēram., KSS)</t>
  </si>
  <si>
    <t>Filtrpreses nomaiņa pret skrūves presi (vai dekantercentrifūgu), ieskaitot polielektrolīta šķīduma pagatavošanas sistēmu</t>
  </si>
  <si>
    <t>Citu sistēmas objektu energofektivitāte pasākumi</t>
  </si>
  <si>
    <t xml:space="preserve">Automātikas  un programmatūras , datu pārraides  rekonstrukcija </t>
  </si>
  <si>
    <t>Dūņu apsaimniekošana – nepieciešamās infrastruktūras uzlabojumi</t>
  </si>
  <si>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</si>
  <si>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Par kanalizācijas aglomerācijas apstiprināšanu un fiksēšanu saskaņā ar normatīvo aktu prasībām</t>
  </si>
  <si>
    <t>Informācija par spēkā esošo domes lēmums par aglomerācijas teritorijas apstiprināšanu</t>
  </si>
  <si>
    <t>Vai informācija par notekūdeņu aglomerāciju ir iekļauta teritorija plānojumā</t>
  </si>
  <si>
    <t>Vai turpmākajos gados ir plānota aglomerācijas robežu izmaiņas (paplašināšana/samazināšana)</t>
  </si>
  <si>
    <t>Aizputes pilsētā neplāno aglomerāciju palielināt</t>
  </si>
  <si>
    <r>
      <rPr>
        <b/>
        <sz val="11"/>
        <rFont val="Calibri"/>
        <family val="2"/>
      </rPr>
      <t xml:space="preserve">Vidēji mājsaimniecību ieņēmumi uz vienu cilvēku mēnesī </t>
    </r>
    <r>
      <rPr>
        <b/>
        <sz val="11"/>
        <color rgb="FFFF0000"/>
        <rFont val="Calibri"/>
        <family val="2"/>
      </rPr>
      <t>2018.g.</t>
    </r>
  </si>
  <si>
    <t>Vidējais iedzīvotāju skaits mājsaimniecībā</t>
  </si>
  <si>
    <t>Decentralizēto notekūdeņu savākšanas sistēmas izveidošana saskaņā ar MK noteikumu Nr.384 "Noteikumi par decentralizēto kanalizāciju apsaimniekošanu un reģistrēšanu" prasībām</t>
  </si>
  <si>
    <t>Vai ir apstiprināti pašvaldības saistošie noteikumi par decentralizētu kanalizācijas sistēmu reģistra izveidi?</t>
  </si>
  <si>
    <t>Saskaņā ar saistošajiem noteikumiem, līdz kuram gadam jāveic decentralizēto sistēmu reģistrācija (ja attiecināms)</t>
  </si>
  <si>
    <t>31.12.2021.</t>
  </si>
  <si>
    <t>Kura institūcija, organizācija pašvaldībā būs atbildīga par decentralizēto kanalizācijas sistēmu reģistrāciju, pārliecināsies par to atbilstošo tehnisko stāvokli un veiks notekūdeņu izvešanas kontroli?</t>
  </si>
  <si>
    <t>SIA "AIZPUTES KOMUNĀLAIS UZŅĒMUMS"</t>
  </si>
  <si>
    <t>Vai ir ieviests asenizācijas pakalpojuma sniedzēju reģistrs? Kur šo reģistru var atrast?</t>
  </si>
  <si>
    <t>Vai ir izstrādāts sabiedrības vidēja termiņa darbības stratēģija? Kad un kas to ir apstiprinājis?</t>
  </si>
  <si>
    <t>Aizputes novada dome  18.04.2018.</t>
  </si>
  <si>
    <t>Centralizētās kanalizācijas sistēmas (CKS) ESOŠĀS situācijas novērtējums</t>
  </si>
  <si>
    <r>
      <rPr>
        <b/>
        <sz val="12"/>
        <rFont val="Calibri"/>
        <family val="2"/>
      </rPr>
      <t xml:space="preserve">Kopējais iedzīvotāju skaits pilsētā (ciemā) </t>
    </r>
    <r>
      <rPr>
        <b/>
        <sz val="12"/>
        <color rgb="FFFF0000"/>
        <rFont val="Calibri"/>
        <family val="2"/>
      </rPr>
      <t>(01.01.2019)</t>
    </r>
  </si>
  <si>
    <r>
      <rPr>
        <b/>
        <sz val="12"/>
        <color theme="1"/>
        <rFont val="Calibri"/>
        <family val="2"/>
      </rPr>
      <t xml:space="preserve">Aglomerācijas iedzīvotāju skaits uz </t>
    </r>
    <r>
      <rPr>
        <b/>
        <sz val="12"/>
        <color rgb="FFFF0000"/>
        <rFont val="Calibri"/>
        <family val="2"/>
      </rPr>
      <t>(01.01.2019)</t>
    </r>
  </si>
  <si>
    <t>t.sk. Mājsaimniecības abonentu skaits</t>
  </si>
  <si>
    <t>t.sk. Lietotāju (iedzīvotāji), skaits</t>
  </si>
  <si>
    <t>354 projekta laikā tiks pieslegti, nav pieslegušies un tehn.grūti piesl.</t>
  </si>
  <si>
    <t>t.sk. Pakalpojumu pieejamība (iedzīvotāji), skaits</t>
  </si>
  <si>
    <t>71 grūti piesl.</t>
  </si>
  <si>
    <t>t.sk. tīkli vecāki par 50 gadiem (celti pirms 1970.gada), km</t>
  </si>
  <si>
    <t>t.sk. tīkli vecāki par 30 gadiem (celti pirms 1990.gada), km</t>
  </si>
  <si>
    <t>Esošo kanalizāciju tīklu kopgarums, km</t>
  </si>
  <si>
    <t xml:space="preserve">t.sk. pašteces, km </t>
  </si>
  <si>
    <t>t.sk. Spiedvadi, km</t>
  </si>
  <si>
    <t>Kanalizācijas sūkņu stacijas, skaits</t>
  </si>
  <si>
    <t>t.sk. vecākas par 20 gadiem</t>
  </si>
  <si>
    <t>t.sk. 0- 10 gadu vecas</t>
  </si>
  <si>
    <t>Konstatēto tīkla avāriju skaits gadā</t>
  </si>
  <si>
    <t>Noteiktais infiltrācijas apjoms %, 2018.g.</t>
  </si>
  <si>
    <t>Lietus notekūdeņu pieslēguma vietu skaits pie centralizēto kanalizācijas tīklu sistēmas (gab.)</t>
  </si>
  <si>
    <t>Lietus notekūdeņi šķirtsistēmas pastāvēšana, aptuvenais lietus kanalizācijas īpatsvars no notekūdeņu plūsmas.</t>
  </si>
  <si>
    <t>Asenizācijas mašīnu pieņemšanas punktu skaits, kur tiek vesti aglomerācijā savāktie notekūdeņi (t.sk. pie NAI)</t>
  </si>
  <si>
    <t>Kopējais elektroenerģijas patēriņš kanalizācijai gadā, kWh/gadā</t>
  </si>
  <si>
    <t>Vai pašvaldībā, vai uzņēmumā ir izstrādāta kārtība kā tiek sniegts atbalsts (līdzfinansējums) kanalizācijas pieslēgumiem mājsaimniecībām izbūvei? Cik mājsaimniecībām sniegts atbalsts (pieņemts lēmums par atbalsta sniegšanu līdz 01.12.2019.)</t>
  </si>
  <si>
    <t>Noteikumi ir izstrādāti</t>
  </si>
  <si>
    <t>Centralizētās ūdensapgādes sistēmas (CŪS) ESOŠĀS situācijas novērtējums</t>
  </si>
  <si>
    <r>
      <rPr>
        <b/>
        <sz val="12"/>
        <color theme="1"/>
        <rFont val="Calibri"/>
        <family val="2"/>
      </rPr>
      <t xml:space="preserve">CŪS pakalpojumu zonas iedzīvotāju skaits uz </t>
    </r>
    <r>
      <rPr>
        <b/>
        <sz val="12"/>
        <color rgb="FFFF0000"/>
        <rFont val="Calibri"/>
        <family val="2"/>
      </rPr>
      <t>(01.01.2018)</t>
    </r>
  </si>
  <si>
    <t>v</t>
  </si>
  <si>
    <t>134 grūti pieslēgties.</t>
  </si>
  <si>
    <t>Esošo ūdensapgādes tīklu kopgarums, km</t>
  </si>
  <si>
    <t>Noteiktais ūdens zudumu apjoms (tīklos), %, 2018.g.</t>
  </si>
  <si>
    <t>Ūdens ieguves vietas adrese/nosaukums</t>
  </si>
  <si>
    <t>Piederība</t>
  </si>
  <si>
    <t>Izbūves/rekonstrukcijas gads</t>
  </si>
  <si>
    <t>Projektētā jauda, m3/dnn</t>
  </si>
  <si>
    <t>Faktiski iegūtais ūdens apjoms m3/gadā</t>
  </si>
  <si>
    <r>
      <rPr>
        <b/>
        <sz val="11"/>
        <color theme="1"/>
        <rFont val="Calibri"/>
        <family val="2"/>
      </rPr>
      <t xml:space="preserve">Fiziskais nolietojums, % </t>
    </r>
    <r>
      <rPr>
        <sz val="11"/>
        <color theme="1"/>
        <rFont val="Calibri"/>
        <family val="2"/>
      </rPr>
      <t>(pašu vērtējums)</t>
    </r>
  </si>
  <si>
    <r>
      <rPr>
        <b/>
        <sz val="11"/>
        <color theme="1"/>
        <rFont val="Calibri"/>
        <family val="2"/>
      </rPr>
      <t xml:space="preserve">Fiziskais nolietojums, % </t>
    </r>
    <r>
      <rPr>
        <sz val="11"/>
        <color theme="1"/>
        <rFont val="Calibri"/>
        <family val="2"/>
      </rPr>
      <t>(grāmatvedībā)</t>
    </r>
  </si>
  <si>
    <t>Elektroenerģijas patēriņš, dzeramā ūdens ieguvei kWh/gadā</t>
  </si>
  <si>
    <t>Atmodas iela 32b, Aizpute, Aizputes novads</t>
  </si>
  <si>
    <t>10 l/sek</t>
  </si>
  <si>
    <t>Atmodas iela 32c, Aizpute, Aizputes novads</t>
  </si>
  <si>
    <t>5.5 l/sek</t>
  </si>
  <si>
    <t>Atmodas iela 28b, Aizpute, Aizputes novads</t>
  </si>
  <si>
    <t>8 l/sek</t>
  </si>
  <si>
    <t>Ūdens sagatavošanas iekārtu adrese/nosaukums</t>
  </si>
  <si>
    <t>Faktiskais tīklā ievadītais ūdens apjoms m3/gadā</t>
  </si>
  <si>
    <t>Elektroenerģijas patēriņš, dzeramā ūdens attīrīšanai kWh/gadā</t>
  </si>
  <si>
    <t>Atmodas iela 32C, Aizpute, Aizputes novads</t>
  </si>
  <si>
    <t>60 m3/h</t>
  </si>
  <si>
    <t>Pie ūdens ieguves</t>
  </si>
  <si>
    <t>Atmodas iela 32C, Aizpute, Aizputes novads 2.pacēluma sūkņu stacija</t>
  </si>
  <si>
    <t xml:space="preserve">q=55l/sek </t>
  </si>
  <si>
    <t>Nr.3</t>
  </si>
  <si>
    <t>Ūdens uzglabāšanas iekārtu (ūdentornis, rezervuāri) adrese</t>
  </si>
  <si>
    <t>Projektētā jauda, m3</t>
  </si>
  <si>
    <t>Elektroenerģijas patēriņš dzeramā ūdens piegādei kWh/gadā</t>
  </si>
  <si>
    <t>2x245=490</t>
  </si>
  <si>
    <t>Nr.2</t>
  </si>
  <si>
    <t>Notekūdeņu attīrīšanas iekārtu (NAI) ESOŠĀS situācijas novērtējums</t>
  </si>
  <si>
    <t>Kopējais uz NAI novadītais notekūdeņu apjoms aglomerācijā m3/gadā</t>
  </si>
  <si>
    <t>t.sk. Mājsaimniecībās uzskaitītais notekūdeņu daudzums, m3/gadā</t>
  </si>
  <si>
    <t>t.sk. ar asenizācijas transportu nodotais apjoms m3/gadā</t>
  </si>
  <si>
    <t>Aglomerācijā esošu un strādājošu NAI ar jaudu lielāku par 20m3/dnn adrese/nosaukums</t>
  </si>
  <si>
    <t>Projektētā jauda, CE</t>
  </si>
  <si>
    <t>Faktiski saņemtais notekūdeņu apjoms m3/gadā</t>
  </si>
  <si>
    <t>Elektroenerģijas patēriņš kWh/gadā</t>
  </si>
  <si>
    <t>Notekūdeņu dūņu apjoms t/gadā</t>
  </si>
  <si>
    <t>Notekūdeņu dūņu apsaimniekošana</t>
  </si>
  <si>
    <t xml:space="preserve"> Cepļa iela 8, Aizpute, Aizputes novads, LV 3456, Aizputes pilsētas NAI</t>
  </si>
  <si>
    <t>Aizputes novada dome</t>
  </si>
  <si>
    <t xml:space="preserve">dabiski 170,2 
sausna 21.12 </t>
  </si>
  <si>
    <t>Dūņu apstrāde -mehāniskā atūdeņošana</t>
  </si>
  <si>
    <t>NAI 2</t>
  </si>
  <si>
    <t>NAI 3</t>
  </si>
  <si>
    <t>Ūdenssaimniecības pakalpojumu sniedzēja esošo NAI jaudu pietiekamības (atbilstības) vērtējums, pēc decentralizēto notekūdeņu reģistra izveides un visu savākto notekūdeņu nogādāšanas attīrīšanai NAI</t>
  </si>
  <si>
    <r>
      <rPr>
        <b/>
        <sz val="11"/>
        <color theme="1"/>
        <rFont val="Calibri"/>
        <family val="2"/>
      </rPr>
      <t>2019.gadā reālā Aizputes NAI jauda  ir 528,1m</t>
    </r>
    <r>
      <rPr>
        <b/>
        <sz val="11"/>
        <color theme="1"/>
        <rFont val="Calibri"/>
        <family val="2"/>
      </rPr>
      <t>³ d/nn NAI jauda, pēc visu decentralizēto notekūdeņu nogādādāšanas attīrīšanai  ir pietiekama</t>
    </r>
  </si>
  <si>
    <t>NAI ar jaudu lielāku par 20m3/dnn adrese/nosaukums</t>
  </si>
  <si>
    <t>Piesārņojuma rādītājs</t>
  </si>
  <si>
    <t>Ienākošā  piesārņojuma koncentrācija mg/l, vidēji 2018.gadā</t>
  </si>
  <si>
    <t>Attīrīto notekūdeņu  piesārņojuma koncentrācija mg/l</t>
  </si>
  <si>
    <t>Cepļa iela 8, Aizpute, Aizputes novads, LV 3456 Aizputes pilsētas NAI</t>
  </si>
  <si>
    <t>BSP</t>
  </si>
  <si>
    <t>ĶSP</t>
  </si>
  <si>
    <t>SV</t>
  </si>
  <si>
    <t>Nkop</t>
  </si>
  <si>
    <t>Pkop</t>
  </si>
  <si>
    <t>Kopējā ienākošā slodze, CE, 2018.g.</t>
  </si>
  <si>
    <t>Ūdenssaimniecības - CKS ekonomiskais novērtējums</t>
  </si>
  <si>
    <t>Ūdenssamniecības pakalpojumu sniedzējs, nosaukums</t>
  </si>
  <si>
    <t>SIA "AIZPUTES KOMUNĀLAIS UZŅĒMUMS "</t>
  </si>
  <si>
    <t>Pakalpojuma sniedzēja pamatkapitāls, EUR</t>
  </si>
  <si>
    <r>
      <rPr>
        <b/>
        <sz val="11"/>
        <rFont val="Calibri"/>
        <family val="2"/>
      </rPr>
      <t>Pakalpojuma sniedzēja  parādsaistību apjoms ūdenssaimniecības pakalpojumu sniegšanas jomā, EUR</t>
    </r>
    <r>
      <rPr>
        <b/>
        <sz val="11"/>
        <color rgb="FFFF0000"/>
        <rFont val="Calibri"/>
        <family val="2"/>
      </rPr>
      <t xml:space="preserve"> ( uz 01.01.2019.)</t>
    </r>
  </si>
  <si>
    <r>
      <rPr>
        <b/>
        <sz val="11"/>
        <rFont val="Calibri"/>
        <family val="2"/>
      </rPr>
      <t>Kredītsaistību termiņš un kopējais gadā</t>
    </r>
    <r>
      <rPr>
        <b/>
        <sz val="11"/>
        <color rgb="FFFF0000"/>
        <rFont val="Calibri"/>
        <family val="2"/>
      </rPr>
      <t xml:space="preserve"> (2019.g.) </t>
    </r>
    <r>
      <rPr>
        <b/>
        <sz val="11"/>
        <rFont val="Calibri"/>
        <family val="2"/>
      </rPr>
      <t xml:space="preserve"> atmaksājamais apjoms, EUR</t>
    </r>
  </si>
  <si>
    <t>Kādā apjomā uzņēmums no saviem ieņēmumiem sedz kredītprocentu un pamatsummas atmaksu (%)</t>
  </si>
  <si>
    <t>Notekūdeņu apsaimniekošanas tarifs, kopējais, EUR/m3</t>
  </si>
  <si>
    <r>
      <rPr>
        <i/>
        <sz val="11"/>
        <color theme="1"/>
        <rFont val="Calibri"/>
        <family val="2"/>
      </rPr>
      <t xml:space="preserve">t.sk. Notekūdeņu </t>
    </r>
    <r>
      <rPr>
        <i/>
        <u/>
        <sz val="11"/>
        <color theme="1"/>
        <rFont val="Calibri"/>
        <family val="2"/>
      </rPr>
      <t>savākšanas</t>
    </r>
    <r>
      <rPr>
        <i/>
        <sz val="11"/>
        <color theme="1"/>
        <rFont val="Calibri"/>
        <family val="2"/>
      </rPr>
      <t xml:space="preserve"> tarifs</t>
    </r>
  </si>
  <si>
    <r>
      <rPr>
        <i/>
        <sz val="11"/>
        <color theme="1"/>
        <rFont val="Calibri"/>
        <family val="2"/>
      </rPr>
      <t xml:space="preserve">t.sk. Notekūdeņu </t>
    </r>
    <r>
      <rPr>
        <i/>
        <u/>
        <sz val="11"/>
        <color theme="1"/>
        <rFont val="Calibri"/>
        <family val="2"/>
      </rPr>
      <t>attīrīšanas</t>
    </r>
    <r>
      <rPr>
        <i/>
        <sz val="11"/>
        <color theme="1"/>
        <rFont val="Calibri"/>
        <family val="2"/>
      </rPr>
      <t xml:space="preserve"> tarifs</t>
    </r>
  </si>
  <si>
    <t>Asenizācijas transporta pieņemšanas maksa, m3 (no - līdz)</t>
  </si>
  <si>
    <r>
      <rPr>
        <b/>
        <sz val="11"/>
        <color theme="1"/>
        <rFont val="Calibri"/>
        <family val="2"/>
      </rPr>
      <t xml:space="preserve">Kopējie kanalizācijas jomas ieņēmumi </t>
    </r>
    <r>
      <rPr>
        <b/>
        <sz val="11"/>
        <color rgb="FFFF0000"/>
        <rFont val="Calibri"/>
        <family val="2"/>
      </rPr>
      <t>(2018.g)</t>
    </r>
    <r>
      <rPr>
        <b/>
        <sz val="11"/>
        <color theme="1"/>
        <rFont val="Calibri"/>
        <family val="2"/>
      </rPr>
      <t>, EUR/gadā</t>
    </r>
  </si>
  <si>
    <r>
      <rPr>
        <b/>
        <sz val="11"/>
        <color theme="1"/>
        <rFont val="Calibri"/>
        <family val="2"/>
      </rPr>
      <t xml:space="preserve">Kopējie kanalizācijas jomas izdevumi </t>
    </r>
    <r>
      <rPr>
        <b/>
        <sz val="11"/>
        <color rgb="FFFF0000"/>
        <rFont val="Calibri"/>
        <family val="2"/>
      </rPr>
      <t>(2018.g.)</t>
    </r>
    <r>
      <rPr>
        <b/>
        <sz val="11"/>
        <color theme="1"/>
        <rFont val="Calibri"/>
        <family val="2"/>
      </rPr>
      <t>, EUR/gadā</t>
    </r>
  </si>
  <si>
    <t>Pakalpojuma sniedzēja vērtējums par iespējām segt ar kanalizācijas sistēmas darbību saistītos izdevumus no tarifa</t>
  </si>
  <si>
    <t>Kārtībā, kā tiek finansēta liela apjoma infrastruktūras uzturēšanas darbi</t>
  </si>
  <si>
    <t>Vai uzņēmumā ir attīstības plāns notekūdeņu sistēmas pamatlīdzekļu uzturēšanā, atjaunošanā un paplašināšanā?</t>
  </si>
  <si>
    <t>Ūdenssaimniecības - CŪS ekonomiskais novērtējums</t>
  </si>
  <si>
    <t>Dzeramā ūdens ieguves un piegādes tarifs, EUR/m3</t>
  </si>
  <si>
    <r>
      <rPr>
        <b/>
        <sz val="11"/>
        <color theme="1"/>
        <rFont val="Calibri"/>
        <family val="2"/>
      </rPr>
      <t xml:space="preserve">Kopējie ūdensapgādes jomas ieņēmumi </t>
    </r>
    <r>
      <rPr>
        <b/>
        <sz val="11"/>
        <color rgb="FFFF0000"/>
        <rFont val="Calibri"/>
        <family val="2"/>
      </rPr>
      <t>(2018.g)</t>
    </r>
    <r>
      <rPr>
        <b/>
        <sz val="11"/>
        <color theme="1"/>
        <rFont val="Calibri"/>
        <family val="2"/>
      </rPr>
      <t>, EUR/gadā</t>
    </r>
  </si>
  <si>
    <r>
      <rPr>
        <b/>
        <sz val="11"/>
        <color theme="1"/>
        <rFont val="Calibri"/>
        <family val="2"/>
      </rPr>
      <t xml:space="preserve">Kopējie ūdensapgādes jomas izdevumi </t>
    </r>
    <r>
      <rPr>
        <b/>
        <sz val="11"/>
        <color rgb="FFFF0000"/>
        <rFont val="Calibri"/>
        <family val="2"/>
      </rPr>
      <t>(2018.g)</t>
    </r>
    <r>
      <rPr>
        <b/>
        <sz val="11"/>
        <color theme="1"/>
        <rFont val="Calibri"/>
        <family val="2"/>
      </rPr>
      <t>, EUR/gadā</t>
    </r>
  </si>
  <si>
    <t>Pakalpojuma sniedzēja vērtējums par iespējām segt ar ūdensapgādes sistēmas darbību saistītos izdevumus no tarifa</t>
  </si>
  <si>
    <t>Vai uzņēmumā ir investīciju plāns ūdensapgādes sistēmas pamatlīdzekļu uzturēšanā, atjaunošanā un paplašināšanā?</t>
  </si>
  <si>
    <t>Aizpute</t>
  </si>
  <si>
    <t>pēc SAM 5.3.1.</t>
  </si>
  <si>
    <t>Cena ir par 3.3m3 - pilnu mucu, ārpus pilsētas ir vēl par km, ja ir jābrauc ārpus 5km - tad ir 0.37 EUR/km. Ja ved trešais - 2.8 EUR/m3, bet tas bija iepriekš,..tagad nav</t>
  </si>
  <si>
    <t>Pašvaldības atbalsts - tikai projektu daļas, bet ja ir kautkādi lielāki remonti - pašu izmaksas, piefinansē no siltuma.</t>
  </si>
  <si>
    <t>Nē, gada plānu sastāda - caur iepirkuma plānu, ko sastāda uz gadu.</t>
  </si>
  <si>
    <t>Avārijas paliek mazāk, faktiski avārijas ir tikai spiedvadā, kas ir vecs, spiedvadi sabrūk pēc ielas būvēšanas, kad sabojā. Aizsērējumi ir, bet mazāk - katru 5dienu mašīna attīra kritiskās vietas un apseko.</t>
  </si>
  <si>
    <t>Pašvaldības apmaksā lietus ūdeņu elektrību (tikai elektrību). Nav zināmas konkrētas vietas, bet ir daudz šādu vietu. Ir likvidētas zināmākās vietas, bet tas maz kompensē to, kas nāk no ielas caur akām.</t>
  </si>
  <si>
    <t>Sistēma kā tāda nav - ir kautkādi tīkli, ko izbūvē pie objektiem, bet īpašnieks nepieslēdz vai arī nav izvads otrā galā - ļoti maz attīsta. Kādi 20% ir atdalīti</t>
  </si>
  <si>
    <t>Ir mājas lapā noteikumi, Aizej uz domi ar iesniegumu par to, ka grib līdzfinansējumu, dome novīzē KU, uztaisa TN ar shēmu un to sūta īpašniekam. Pirms shēmas apseko un izrunā, kur un kā būvēs.iet uz domi un dome iedod līdzfinansējumu uz metriem, kas ir TN. Rok ipašnieks (ar vai bez firmas), KU pieslēdz un saskaņo. Mērnieks uzmēra un kad no sistēmas ir saskaņojums, tad dod atzinumu ka viss ir OK un dod uz domi, kas pielemj par atškirību (ja metri ir garāki). 30EUR/m CKS, un 15 EUR/m CŪS.  Dome maksā cilvēkam īpašniekam.</t>
  </si>
  <si>
    <t>Nav, jo plānojums ir 2012.-2023.gadam</t>
  </si>
  <si>
    <t>2012.gada lēmums</t>
  </si>
  <si>
    <t>Jā, apstiprināti un spēkā. Ir mājas lapā</t>
  </si>
  <si>
    <t>SIA "Aizputes komunālais uzņēmums" - Aizputes pilsētā, bet deleģēšanas līgums nav un visticamāk maksa nebūs.</t>
  </si>
  <si>
    <t>Ir, bet to uztur dome - šobrīd ir vienīgais Aizputes KU. Ir jābūt mājas lapā</t>
  </si>
  <si>
    <t>Visiem projektiem pašvaldība dod naudu ieguldot pamatkapitālā.</t>
  </si>
  <si>
    <t>AIZPUTE</t>
  </si>
  <si>
    <t>Sedz tiešās izmaksas, bet ar to nesedz kautkādus uzlabošanas vai remontu darbus (NAI antenas, automātiku, skrēperi), atjaunošanai nepietiek.</t>
  </si>
  <si>
    <t>Dūņu prese, ved uz dūņu laukiem, bez jumta, bet reāli zemnieks ļoti ātri aizved. Ja tur ilgi - tad paliek slapjs un nevar neko izdarīt. Tagd ir jaunais betona lauks, kas nestrādā, bija infiltrācijas lauks, kas strādāja labāk. 2.5 EUR/t samaksa zemniekam</t>
  </si>
  <si>
    <t>Pie NAI ir esošs, bet vajag rekonstruēt. NAI lec pīķi, jo vajag rezervuāru , lai var dozēt ielaišanu tīklos. Šobrīd ir mazs rezervuās - dienā var 10m3 ielaist, jo intensīvi ved. Uzskaite nav</t>
  </si>
  <si>
    <r>
      <t>Dūņu lauku rekonstrukcija, izbūvējot apjumtus dūņu laukus 50% dūņu lauka teritorijas (180 m</t>
    </r>
    <r>
      <rPr>
        <vertAlign val="superscript"/>
        <sz val="11"/>
        <color theme="1"/>
        <rFont val="Times New Roman"/>
        <family val="1"/>
      </rPr>
      <t>2</t>
    </r>
    <r>
      <rPr>
        <sz val="11"/>
        <color theme="1"/>
        <rFont val="Times New Roman"/>
        <family val="1"/>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</si>
</sst>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0.000"/>
  </numFmts>
  <fonts count="41">
    <font>
      <sz val="11"/>
      <color theme="1"/>
      <name val="Calibri"/>
      <charset val="134"/>
      <scheme val="minor"/>
    </font>
    <font>
      <sz val="11"/>
      <color theme="1"/>
      <name val="Calibri"/>
      <family val="2"/>
      <scheme val="minor"/>
    </font>
    <font>
      <sz val="11"/>
      <name val="Calibri"/>
      <family val="2"/>
      <scheme val="minor"/>
    </font>
    <font>
      <b/>
      <sz val="11"/>
      <name val="Calibri"/>
      <family val="2"/>
      <scheme val="minor"/>
    </font>
    <font>
      <sz val="11"/>
      <color rgb="FF0070C0"/>
      <name val="Calibri"/>
      <family val="2"/>
      <scheme val="minor"/>
    </font>
    <font>
      <b/>
      <sz val="12"/>
      <name val="Calibri"/>
      <family val="2"/>
      <scheme val="minor"/>
    </font>
    <font>
      <b/>
      <sz val="11"/>
      <name val="Calibri"/>
      <family val="2"/>
      <scheme val="minor"/>
    </font>
    <font>
      <b/>
      <sz val="12"/>
      <name val="Calibri"/>
      <family val="2"/>
      <scheme val="minor"/>
    </font>
    <font>
      <sz val="11"/>
      <color theme="1"/>
      <name val="Times New Roman"/>
      <family val="1"/>
    </font>
    <font>
      <sz val="11"/>
      <color rgb="FFFF0000"/>
      <name val="Calibri"/>
      <family val="2"/>
      <scheme val="minor"/>
    </font>
    <font>
      <b/>
      <sz val="11"/>
      <color theme="1"/>
      <name val="Calibri"/>
      <family val="2"/>
      <scheme val="minor"/>
    </font>
    <font>
      <i/>
      <sz val="11"/>
      <color theme="1"/>
      <name val="Calibri"/>
      <family val="2"/>
      <scheme val="minor"/>
    </font>
    <font>
      <b/>
      <sz val="12"/>
      <color theme="1"/>
      <name val="Calibri"/>
      <family val="2"/>
      <scheme val="minor"/>
    </font>
    <font>
      <b/>
      <sz val="11"/>
      <color theme="1"/>
      <name val="Calibri"/>
      <family val="2"/>
      <scheme val="minor"/>
    </font>
    <font>
      <i/>
      <sz val="9"/>
      <color theme="0" tint="-0.34998626667073579"/>
      <name val="Calibri"/>
      <family val="2"/>
      <scheme val="minor"/>
    </font>
    <font>
      <b/>
      <sz val="11"/>
      <color rgb="FFFF0000"/>
      <name val="Calibri"/>
      <family val="2"/>
      <scheme val="minor"/>
    </font>
    <font>
      <b/>
      <sz val="10"/>
      <color theme="1"/>
      <name val="Calibri"/>
      <family val="2"/>
      <scheme val="minor"/>
    </font>
    <font>
      <i/>
      <sz val="10"/>
      <color theme="1"/>
      <name val="Calibri"/>
      <family val="2"/>
      <scheme val="minor"/>
    </font>
    <font>
      <i/>
      <sz val="11"/>
      <color theme="1"/>
      <name val="Calibri"/>
      <family val="2"/>
      <scheme val="minor"/>
    </font>
    <font>
      <sz val="11"/>
      <name val="Times New Roman"/>
      <family val="1"/>
    </font>
    <font>
      <sz val="12"/>
      <color theme="1"/>
      <name val="Calibri"/>
      <family val="2"/>
      <scheme val="minor"/>
    </font>
    <font>
      <i/>
      <sz val="12"/>
      <color theme="1"/>
      <name val="Calibri"/>
      <family val="2"/>
      <scheme val="minor"/>
    </font>
    <font>
      <sz val="10"/>
      <name val="Arial"/>
      <family val="2"/>
    </font>
    <font>
      <sz val="11"/>
      <color rgb="FF000000"/>
      <name val="Calibri"/>
      <family val="2"/>
    </font>
    <font>
      <b/>
      <sz val="11"/>
      <color theme="1"/>
      <name val="Calibri"/>
      <family val="2"/>
    </font>
    <font>
      <sz val="11"/>
      <color theme="1"/>
      <name val="Calibri"/>
      <family val="2"/>
    </font>
    <font>
      <b/>
      <sz val="12"/>
      <color theme="1"/>
      <name val="Calibri"/>
      <family val="2"/>
    </font>
    <font>
      <sz val="12"/>
      <color theme="1"/>
      <name val="Calibri"/>
      <family val="2"/>
    </font>
    <font>
      <b/>
      <sz val="12"/>
      <color rgb="FFFF0000"/>
      <name val="Calibri"/>
      <family val="2"/>
    </font>
    <font>
      <i/>
      <sz val="10"/>
      <color theme="1"/>
      <name val="Calibri"/>
      <family val="2"/>
    </font>
    <font>
      <b/>
      <i/>
      <sz val="10"/>
      <color theme="1"/>
      <name val="Calibri"/>
      <family val="2"/>
    </font>
    <font>
      <b/>
      <sz val="11"/>
      <name val="Calibri"/>
      <family val="2"/>
    </font>
    <font>
      <b/>
      <sz val="11"/>
      <color rgb="FFFF0000"/>
      <name val="Calibri"/>
      <family val="2"/>
    </font>
    <font>
      <b/>
      <sz val="12"/>
      <name val="Calibri"/>
      <family val="2"/>
    </font>
    <font>
      <i/>
      <sz val="11"/>
      <color theme="1"/>
      <name val="Calibri"/>
      <family val="2"/>
    </font>
    <font>
      <i/>
      <u/>
      <sz val="11"/>
      <color theme="1"/>
      <name val="Calibri"/>
      <family val="2"/>
    </font>
    <font>
      <sz val="11"/>
      <color theme="1"/>
      <name val="Calibri"/>
      <family val="2"/>
      <scheme val="minor"/>
    </font>
    <font>
      <sz val="11"/>
      <color theme="1"/>
      <name val="Times New Roman"/>
      <family val="1"/>
      <charset val="186"/>
    </font>
    <font>
      <sz val="9"/>
      <color indexed="81"/>
      <name val="Tahoma"/>
      <family val="2"/>
    </font>
    <font>
      <b/>
      <sz val="9"/>
      <color indexed="81"/>
      <name val="Tahoma"/>
      <family val="2"/>
    </font>
    <font>
      <vertAlign val="superscript"/>
      <sz val="11"/>
      <color theme="1"/>
      <name val="Times New Roman"/>
      <family val="1"/>
    </font>
  </fonts>
  <fills count="11">
    <fill>
      <patternFill patternType="none"/>
    </fill>
    <fill>
      <patternFill patternType="gray125"/>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tint="-0.14996795556505021"/>
        <bgColor indexed="64"/>
      </patternFill>
    </fill>
    <fill>
      <patternFill patternType="solid">
        <fgColor rgb="FF00B050"/>
        <bgColor indexed="64"/>
      </patternFill>
    </fill>
    <fill>
      <patternFill patternType="solid">
        <fgColor theme="0"/>
        <bgColor indexed="64"/>
      </patternFill>
    </fill>
    <fill>
      <patternFill patternType="solid">
        <fgColor theme="4" tint="0.79995117038483843"/>
        <bgColor indexed="64"/>
      </patternFill>
    </fill>
    <fill>
      <patternFill patternType="solid">
        <fgColor theme="4" tint="0.59999389629810485"/>
        <bgColor indexed="64"/>
      </patternFill>
    </fill>
  </fills>
  <borders count="25">
    <border>
      <left/>
      <right/>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top style="thin">
        <color auto="1"/>
      </top>
      <bottom style="thin">
        <color auto="1"/>
      </bottom>
      <diagonal/>
    </border>
    <border>
      <left style="thin">
        <color auto="1"/>
      </left>
      <right style="thin">
        <color auto="1"/>
      </right>
      <top style="thin">
        <color auto="1"/>
      </top>
      <bottom/>
      <diagonal/>
    </border>
    <border diagonalUp="1">
      <left/>
      <right style="thin">
        <color auto="1"/>
      </right>
      <top style="thin">
        <color auto="1"/>
      </top>
      <bottom style="thin">
        <color auto="1"/>
      </bottom>
      <diagonal style="thin">
        <color auto="1"/>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bottom/>
      <diagonal/>
    </border>
    <border>
      <left/>
      <right style="thin">
        <color auto="1"/>
      </right>
      <top style="thin">
        <color auto="1"/>
      </top>
      <bottom style="thin">
        <color auto="1"/>
      </bottom>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style="thin">
        <color auto="1"/>
      </bottom>
      <diagonal style="thin">
        <color auto="1"/>
      </diagonal>
    </border>
    <border>
      <left/>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s>
  <cellStyleXfs count="4">
    <xf numFmtId="0" fontId="0" fillId="0" borderId="0"/>
    <xf numFmtId="0" fontId="23" fillId="0" borderId="0"/>
    <xf numFmtId="164" fontId="22" fillId="0" borderId="0" applyFill="0" applyBorder="0" applyAlignment="0" applyProtection="0"/>
    <xf numFmtId="0" fontId="22" fillId="0" borderId="0"/>
  </cellStyleXfs>
  <cellXfs count="192">
    <xf numFmtId="0" fontId="0" fillId="0" borderId="0" xfId="0"/>
    <xf numFmtId="0" fontId="0" fillId="0" borderId="0" xfId="0" applyBorder="1"/>
    <xf numFmtId="0" fontId="2" fillId="0" borderId="0" xfId="0" applyFont="1" applyFill="1" applyBorder="1"/>
    <xf numFmtId="0" fontId="0" fillId="0" borderId="0" xfId="0" applyAlignment="1">
      <alignment wrapText="1"/>
    </xf>
    <xf numFmtId="0" fontId="3" fillId="2" borderId="1" xfId="0" applyFont="1" applyFill="1" applyBorder="1" applyAlignment="1">
      <alignment horizontal="center" vertical="center" wrapText="1"/>
    </xf>
    <xf numFmtId="0" fontId="4" fillId="0" borderId="0" xfId="0" applyFont="1"/>
    <xf numFmtId="0" fontId="3" fillId="0" borderId="0" xfId="0" applyFont="1" applyFill="1" applyBorder="1" applyAlignment="1">
      <alignment horizontal="center" vertical="center" wrapText="1"/>
    </xf>
    <xf numFmtId="0" fontId="0" fillId="0" borderId="0" xfId="0" applyFill="1" applyBorder="1" applyAlignment="1">
      <alignment horizontal="center"/>
    </xf>
    <xf numFmtId="0" fontId="6" fillId="0" borderId="4"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8" fillId="0" borderId="5" xfId="0" applyFont="1" applyFill="1" applyBorder="1" applyAlignment="1">
      <alignment vertical="top"/>
    </xf>
    <xf numFmtId="3" fontId="0" fillId="3" borderId="4" xfId="0" applyNumberFormat="1" applyFill="1" applyBorder="1" applyAlignment="1">
      <alignment vertical="top"/>
    </xf>
    <xf numFmtId="0" fontId="9" fillId="0" borderId="0" xfId="0" applyFont="1" applyFill="1" applyBorder="1"/>
    <xf numFmtId="0" fontId="6" fillId="4" borderId="4" xfId="0" applyFont="1" applyFill="1" applyBorder="1" applyAlignment="1">
      <alignment horizontal="left" vertical="center" wrapText="1"/>
    </xf>
    <xf numFmtId="3" fontId="0" fillId="4" borderId="4" xfId="0" applyNumberFormat="1" applyFill="1" applyBorder="1" applyAlignment="1">
      <alignment vertical="top"/>
    </xf>
    <xf numFmtId="0" fontId="10" fillId="0" borderId="4" xfId="0" applyFont="1" applyFill="1" applyBorder="1" applyAlignment="1">
      <alignment horizontal="left" vertical="top" wrapText="1"/>
    </xf>
    <xf numFmtId="4" fontId="0" fillId="3" borderId="4" xfId="0" applyNumberFormat="1" applyFill="1" applyBorder="1" applyAlignment="1">
      <alignment vertical="top"/>
    </xf>
    <xf numFmtId="0" fontId="9" fillId="0" borderId="0" xfId="0" applyFont="1"/>
    <xf numFmtId="0" fontId="11" fillId="0" borderId="4" xfId="0" applyFont="1" applyBorder="1" applyAlignment="1">
      <alignment horizontal="right" vertical="top" wrapText="1"/>
    </xf>
    <xf numFmtId="10" fontId="0" fillId="0" borderId="4" xfId="0" applyNumberFormat="1" applyBorder="1" applyAlignment="1">
      <alignment vertical="top"/>
    </xf>
    <xf numFmtId="10" fontId="0" fillId="0" borderId="4" xfId="0" applyNumberFormat="1" applyFill="1" applyBorder="1" applyAlignment="1">
      <alignment vertical="top"/>
    </xf>
    <xf numFmtId="0" fontId="10" fillId="0" borderId="4" xfId="0" applyFont="1" applyBorder="1"/>
    <xf numFmtId="0" fontId="10" fillId="0" borderId="6" xfId="0" applyFont="1" applyBorder="1"/>
    <xf numFmtId="4" fontId="0" fillId="3" borderId="7" xfId="0" applyNumberFormat="1" applyFill="1" applyBorder="1" applyAlignment="1">
      <alignment vertical="top"/>
    </xf>
    <xf numFmtId="0" fontId="10" fillId="0" borderId="6" xfId="0" applyFont="1" applyBorder="1" applyAlignment="1">
      <alignment wrapText="1"/>
    </xf>
    <xf numFmtId="0" fontId="8" fillId="3" borderId="4" xfId="0" applyFont="1" applyFill="1" applyBorder="1" applyAlignment="1">
      <alignment vertical="top"/>
    </xf>
    <xf numFmtId="0" fontId="8" fillId="0" borderId="8" xfId="0" applyFont="1" applyFill="1" applyBorder="1" applyAlignment="1">
      <alignment vertical="top"/>
    </xf>
    <xf numFmtId="0" fontId="10" fillId="0" borderId="4" xfId="0" applyFont="1" applyBorder="1" applyAlignment="1">
      <alignment wrapText="1"/>
    </xf>
    <xf numFmtId="0" fontId="0" fillId="0" borderId="0" xfId="0" applyFill="1"/>
    <xf numFmtId="0" fontId="0" fillId="0" borderId="0" xfId="0" applyBorder="1" applyAlignment="1">
      <alignment horizontal="center" vertical="center"/>
    </xf>
    <xf numFmtId="3" fontId="13" fillId="3" borderId="4" xfId="0" applyNumberFormat="1" applyFont="1" applyFill="1" applyBorder="1" applyAlignment="1">
      <alignment horizontal="center" vertical="center"/>
    </xf>
    <xf numFmtId="3" fontId="11" fillId="0" borderId="4" xfId="0" applyNumberFormat="1" applyFont="1" applyFill="1" applyBorder="1" applyAlignment="1">
      <alignment vertical="top" wrapText="1"/>
    </xf>
    <xf numFmtId="3" fontId="11" fillId="0" borderId="0" xfId="0" applyNumberFormat="1" applyFont="1" applyFill="1" applyBorder="1" applyAlignment="1">
      <alignment vertical="top" wrapText="1"/>
    </xf>
    <xf numFmtId="0" fontId="0" fillId="0" borderId="4" xfId="0" applyBorder="1" applyAlignment="1">
      <alignment vertical="top"/>
    </xf>
    <xf numFmtId="0" fontId="0" fillId="0" borderId="0" xfId="0" applyBorder="1" applyAlignment="1">
      <alignment vertical="top"/>
    </xf>
    <xf numFmtId="0" fontId="10" fillId="6" borderId="4" xfId="0" applyFont="1" applyFill="1" applyBorder="1" applyAlignment="1">
      <alignment horizontal="left" vertical="center" wrapText="1"/>
    </xf>
    <xf numFmtId="0" fontId="10" fillId="6" borderId="4"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7" borderId="4" xfId="0" applyFont="1" applyFill="1" applyBorder="1" applyAlignment="1">
      <alignment horizontal="left" vertical="center" wrapText="1"/>
    </xf>
    <xf numFmtId="0" fontId="10" fillId="0" borderId="0" xfId="0" applyFont="1" applyFill="1" applyBorder="1" applyAlignment="1">
      <alignment horizontal="center" vertical="center" wrapText="1"/>
    </xf>
    <xf numFmtId="3" fontId="10" fillId="6" borderId="7" xfId="0" applyNumberFormat="1" applyFont="1" applyFill="1" applyBorder="1" applyAlignment="1">
      <alignment vertical="top"/>
    </xf>
    <xf numFmtId="0" fontId="8" fillId="3" borderId="7" xfId="0" applyFont="1" applyFill="1" applyBorder="1" applyAlignment="1">
      <alignment horizontal="center" vertical="center"/>
    </xf>
    <xf numFmtId="0" fontId="8" fillId="0" borderId="0" xfId="0" applyFont="1" applyFill="1" applyBorder="1" applyAlignment="1">
      <alignment vertical="top"/>
    </xf>
    <xf numFmtId="3" fontId="10" fillId="6" borderId="7" xfId="0" applyNumberFormat="1" applyFont="1" applyFill="1" applyBorder="1" applyAlignment="1">
      <alignment vertical="top" wrapText="1"/>
    </xf>
    <xf numFmtId="3" fontId="10" fillId="6" borderId="4" xfId="0" applyNumberFormat="1" applyFont="1" applyFill="1" applyBorder="1" applyAlignment="1">
      <alignment vertical="top"/>
    </xf>
    <xf numFmtId="0" fontId="13" fillId="3" borderId="4" xfId="0" applyFont="1" applyFill="1" applyBorder="1" applyAlignment="1">
      <alignment vertical="top" wrapText="1"/>
    </xf>
    <xf numFmtId="0" fontId="13" fillId="3" borderId="4" xfId="0" applyFont="1" applyFill="1" applyBorder="1" applyAlignment="1">
      <alignment wrapText="1"/>
    </xf>
    <xf numFmtId="0" fontId="0" fillId="0" borderId="0" xfId="0" applyFill="1" applyBorder="1"/>
    <xf numFmtId="0" fontId="5" fillId="7" borderId="4" xfId="0" applyFont="1" applyFill="1" applyBorder="1" applyAlignment="1">
      <alignment horizontal="left" vertical="center" wrapText="1"/>
    </xf>
    <xf numFmtId="0" fontId="5" fillId="8" borderId="4" xfId="0" applyFont="1" applyFill="1" applyBorder="1" applyAlignment="1">
      <alignment horizontal="center" vertical="center" wrapText="1"/>
    </xf>
    <xf numFmtId="0" fontId="12" fillId="0" borderId="4" xfId="0" applyFont="1" applyFill="1" applyBorder="1" applyAlignment="1">
      <alignment horizontal="left" vertical="top" wrapText="1"/>
    </xf>
    <xf numFmtId="3" fontId="15" fillId="3" borderId="4" xfId="0" applyNumberFormat="1" applyFont="1" applyFill="1" applyBorder="1" applyAlignment="1">
      <alignment vertical="top"/>
    </xf>
    <xf numFmtId="0" fontId="11" fillId="6" borderId="4" xfId="0" applyFont="1" applyFill="1" applyBorder="1" applyAlignment="1">
      <alignment horizontal="right" vertical="top" wrapText="1"/>
    </xf>
    <xf numFmtId="0" fontId="8" fillId="6" borderId="4" xfId="0" applyFont="1" applyFill="1" applyBorder="1" applyAlignment="1">
      <alignment vertical="top"/>
    </xf>
    <xf numFmtId="10" fontId="16" fillId="6" borderId="4" xfId="0" applyNumberFormat="1" applyFont="1" applyFill="1" applyBorder="1" applyAlignment="1">
      <alignment horizontal="center" vertical="top" wrapText="1"/>
    </xf>
    <xf numFmtId="4" fontId="0" fillId="0" borderId="4" xfId="0" applyNumberFormat="1" applyFill="1" applyBorder="1" applyAlignment="1">
      <alignment vertical="top"/>
    </xf>
    <xf numFmtId="0" fontId="12" fillId="0" borderId="4" xfId="0" applyFont="1" applyBorder="1" applyAlignment="1">
      <alignment horizontal="left" vertical="top" wrapText="1"/>
    </xf>
    <xf numFmtId="0" fontId="17" fillId="0" borderId="4" xfId="0" applyFont="1" applyBorder="1" applyAlignment="1">
      <alignment horizontal="right" vertical="top" wrapText="1"/>
    </xf>
    <xf numFmtId="0" fontId="18" fillId="0" borderId="0" xfId="0" applyFont="1" applyAlignment="1">
      <alignment horizontal="right" wrapText="1"/>
    </xf>
    <xf numFmtId="4" fontId="0" fillId="3" borderId="4" xfId="0" applyNumberFormat="1" applyFill="1" applyBorder="1" applyAlignment="1">
      <alignment horizontal="right" vertical="top"/>
    </xf>
    <xf numFmtId="0" fontId="8" fillId="8" borderId="5" xfId="0" applyFont="1" applyFill="1" applyBorder="1" applyAlignment="1">
      <alignment vertical="top"/>
    </xf>
    <xf numFmtId="0" fontId="12" fillId="0" borderId="4" xfId="0" applyFont="1" applyBorder="1" applyAlignment="1">
      <alignment horizontal="left" wrapText="1"/>
    </xf>
    <xf numFmtId="4" fontId="18" fillId="3" borderId="4" xfId="0" applyNumberFormat="1" applyFont="1" applyFill="1" applyBorder="1" applyAlignment="1">
      <alignment horizontal="right"/>
    </xf>
    <xf numFmtId="3" fontId="13" fillId="3" borderId="4" xfId="0" applyNumberFormat="1" applyFont="1" applyFill="1" applyBorder="1" applyAlignment="1">
      <alignment vertical="top"/>
    </xf>
    <xf numFmtId="3" fontId="0" fillId="3" borderId="4" xfId="0" applyNumberFormat="1" applyFill="1" applyBorder="1" applyAlignment="1">
      <alignment horizontal="right" vertical="top"/>
    </xf>
    <xf numFmtId="165" fontId="0" fillId="3" borderId="4" xfId="0" applyNumberFormat="1" applyFill="1" applyBorder="1" applyAlignment="1">
      <alignment horizontal="right" vertical="top"/>
    </xf>
    <xf numFmtId="0" fontId="8" fillId="8" borderId="5" xfId="0" applyFont="1" applyFill="1" applyBorder="1" applyAlignment="1">
      <alignment horizontal="right" vertical="top"/>
    </xf>
    <xf numFmtId="0" fontId="4" fillId="8" borderId="0" xfId="0" applyFont="1" applyFill="1"/>
    <xf numFmtId="0" fontId="12" fillId="6" borderId="4" xfId="0" applyFont="1" applyFill="1" applyBorder="1" applyAlignment="1">
      <alignment horizontal="left" vertical="center" wrapText="1"/>
    </xf>
    <xf numFmtId="0" fontId="19" fillId="0" borderId="4"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0" fillId="3" borderId="7" xfId="0" applyFont="1" applyFill="1" applyBorder="1" applyAlignment="1">
      <alignment vertical="center" wrapText="1"/>
    </xf>
    <xf numFmtId="0" fontId="10" fillId="3" borderId="4" xfId="0" applyFont="1" applyFill="1" applyBorder="1" applyAlignment="1">
      <alignment vertical="center" wrapText="1"/>
    </xf>
    <xf numFmtId="0" fontId="6" fillId="0" borderId="4" xfId="0" applyFont="1" applyBorder="1" applyAlignment="1">
      <alignment wrapText="1"/>
    </xf>
    <xf numFmtId="3" fontId="0" fillId="3" borderId="4" xfId="0" applyNumberFormat="1" applyFill="1" applyBorder="1" applyAlignment="1">
      <alignment vertical="top" wrapText="1"/>
    </xf>
    <xf numFmtId="0" fontId="10" fillId="0" borderId="4" xfId="0" applyFont="1" applyFill="1" applyBorder="1" applyAlignment="1">
      <alignment wrapText="1"/>
    </xf>
    <xf numFmtId="0" fontId="20" fillId="6" borderId="4" xfId="0" applyFont="1" applyFill="1" applyBorder="1" applyAlignment="1">
      <alignment horizontal="center" vertical="top" wrapText="1"/>
    </xf>
    <xf numFmtId="3" fontId="0" fillId="6" borderId="4" xfId="0" applyNumberFormat="1" applyFill="1" applyBorder="1" applyAlignment="1">
      <alignment vertical="top"/>
    </xf>
    <xf numFmtId="3" fontId="0" fillId="6" borderId="4" xfId="0" applyNumberFormat="1" applyFill="1" applyBorder="1" applyAlignment="1">
      <alignment horizontal="right" vertical="top"/>
    </xf>
    <xf numFmtId="0" fontId="20" fillId="10" borderId="4" xfId="0" applyFont="1" applyFill="1" applyBorder="1" applyAlignment="1">
      <alignment horizontal="center" vertical="top" wrapText="1"/>
    </xf>
    <xf numFmtId="3" fontId="0" fillId="10" borderId="4" xfId="0" applyNumberFormat="1" applyFill="1" applyBorder="1" applyAlignment="1">
      <alignment vertical="top"/>
    </xf>
    <xf numFmtId="3" fontId="0" fillId="10" borderId="4" xfId="0" applyNumberFormat="1" applyFill="1" applyBorder="1" applyAlignment="1">
      <alignment horizontal="right" vertical="top"/>
    </xf>
    <xf numFmtId="0" fontId="8" fillId="0" borderId="5" xfId="0" applyFont="1" applyBorder="1" applyAlignment="1">
      <alignment vertical="top"/>
    </xf>
    <xf numFmtId="0" fontId="0" fillId="3" borderId="4" xfId="0" applyFill="1" applyBorder="1" applyAlignment="1">
      <alignment vertical="top"/>
    </xf>
    <xf numFmtId="0" fontId="12" fillId="6" borderId="4" xfId="0" applyFont="1" applyFill="1" applyBorder="1" applyAlignment="1">
      <alignment horizontal="center" vertical="top" wrapText="1"/>
    </xf>
    <xf numFmtId="0" fontId="8" fillId="6" borderId="5" xfId="0" applyFont="1" applyFill="1" applyBorder="1" applyAlignment="1">
      <alignment vertical="top"/>
    </xf>
    <xf numFmtId="0" fontId="0" fillId="6" borderId="4" xfId="0" applyFill="1" applyBorder="1" applyAlignment="1">
      <alignment vertical="top"/>
    </xf>
    <xf numFmtId="0" fontId="12" fillId="10" borderId="4" xfId="0" applyFont="1" applyFill="1" applyBorder="1" applyAlignment="1">
      <alignment horizontal="center" vertical="top" wrapText="1"/>
    </xf>
    <xf numFmtId="0" fontId="8" fillId="10" borderId="4" xfId="0" applyFont="1" applyFill="1" applyBorder="1" applyAlignment="1">
      <alignment vertical="top"/>
    </xf>
    <xf numFmtId="0" fontId="8" fillId="10" borderId="5" xfId="0" applyFont="1" applyFill="1" applyBorder="1" applyAlignment="1">
      <alignment vertical="top"/>
    </xf>
    <xf numFmtId="0" fontId="0" fillId="10" borderId="4" xfId="0" applyFill="1" applyBorder="1" applyAlignment="1">
      <alignment vertical="top"/>
    </xf>
    <xf numFmtId="3" fontId="8" fillId="6" borderId="4" xfId="0" applyNumberFormat="1" applyFont="1" applyFill="1" applyBorder="1" applyAlignment="1">
      <alignment vertical="top"/>
    </xf>
    <xf numFmtId="0" fontId="0" fillId="6" borderId="4" xfId="0" applyNumberFormat="1" applyFill="1" applyBorder="1" applyAlignment="1">
      <alignment vertical="top"/>
    </xf>
    <xf numFmtId="3" fontId="8" fillId="10" borderId="4" xfId="0" applyNumberFormat="1" applyFont="1" applyFill="1" applyBorder="1" applyAlignment="1">
      <alignment vertical="top"/>
    </xf>
    <xf numFmtId="0" fontId="0" fillId="10" borderId="4" xfId="0" applyNumberFormat="1" applyFill="1" applyBorder="1" applyAlignment="1">
      <alignment vertical="top"/>
    </xf>
    <xf numFmtId="4" fontId="8" fillId="3" borderId="4" xfId="0" applyNumberFormat="1" applyFont="1" applyFill="1" applyBorder="1" applyAlignment="1">
      <alignment vertical="top"/>
    </xf>
    <xf numFmtId="3" fontId="8" fillId="0" borderId="5" xfId="0" applyNumberFormat="1" applyFont="1" applyBorder="1" applyAlignment="1">
      <alignment vertical="top"/>
    </xf>
    <xf numFmtId="0" fontId="0" fillId="3" borderId="4" xfId="0" applyNumberFormat="1" applyFill="1" applyBorder="1" applyAlignment="1">
      <alignment vertical="top"/>
    </xf>
    <xf numFmtId="0" fontId="8" fillId="3" borderId="4" xfId="0" applyFont="1" applyFill="1" applyBorder="1" applyAlignment="1">
      <alignment horizontal="left" vertical="top"/>
    </xf>
    <xf numFmtId="0" fontId="0" fillId="3" borderId="4" xfId="0" applyNumberFormat="1" applyFill="1" applyBorder="1" applyAlignment="1">
      <alignment horizontal="right" vertical="top"/>
    </xf>
    <xf numFmtId="0" fontId="8" fillId="3" borderId="4" xfId="0" applyFont="1" applyFill="1" applyBorder="1" applyAlignment="1">
      <alignment vertical="top" wrapText="1"/>
    </xf>
    <xf numFmtId="3" fontId="0" fillId="0" borderId="0" xfId="0" applyNumberFormat="1"/>
    <xf numFmtId="9" fontId="0" fillId="0" borderId="0" xfId="0" applyNumberFormat="1"/>
    <xf numFmtId="0" fontId="36" fillId="0" borderId="2" xfId="0" applyFont="1" applyBorder="1" applyAlignment="1">
      <alignment horizontal="center" vertical="center"/>
    </xf>
    <xf numFmtId="4" fontId="0" fillId="3" borderId="4" xfId="0" applyNumberFormat="1" applyFill="1" applyBorder="1" applyAlignment="1">
      <alignment vertical="top" wrapText="1"/>
    </xf>
    <xf numFmtId="0" fontId="0" fillId="3" borderId="4" xfId="0" applyFill="1" applyBorder="1" applyAlignment="1">
      <alignment wrapText="1"/>
    </xf>
    <xf numFmtId="3" fontId="36" fillId="0" borderId="4" xfId="0" applyNumberFormat="1" applyFont="1" applyBorder="1" applyAlignment="1">
      <alignment vertical="top"/>
    </xf>
    <xf numFmtId="2" fontId="8" fillId="3" borderId="7" xfId="0" applyNumberFormat="1" applyFont="1" applyFill="1" applyBorder="1" applyAlignment="1">
      <alignment horizontal="center" vertical="center"/>
    </xf>
    <xf numFmtId="0" fontId="37" fillId="3" borderId="4" xfId="0" applyFont="1" applyFill="1" applyBorder="1" applyAlignment="1">
      <alignment vertical="top" wrapText="1"/>
    </xf>
    <xf numFmtId="3" fontId="0" fillId="3" borderId="7" xfId="0" applyNumberFormat="1" applyFill="1" applyBorder="1" applyAlignment="1">
      <alignment vertical="top"/>
    </xf>
    <xf numFmtId="3" fontId="36" fillId="3" borderId="4" xfId="0" applyNumberFormat="1" applyFont="1" applyFill="1" applyBorder="1" applyAlignment="1">
      <alignment vertical="top" wrapText="1"/>
    </xf>
    <xf numFmtId="0" fontId="2" fillId="0" borderId="4" xfId="0" applyFont="1" applyBorder="1" applyAlignment="1">
      <alignment wrapText="1"/>
    </xf>
    <xf numFmtId="0" fontId="5" fillId="0" borderId="0" xfId="0" applyFont="1" applyFill="1" applyBorder="1" applyAlignment="1">
      <alignment horizontal="center" vertical="center" wrapText="1"/>
    </xf>
    <xf numFmtId="0" fontId="0" fillId="0" borderId="7" xfId="0" applyBorder="1"/>
    <xf numFmtId="0" fontId="2" fillId="0" borderId="11" xfId="0" applyFont="1" applyBorder="1" applyAlignment="1">
      <alignment horizontal="right" wrapText="1"/>
    </xf>
    <xf numFmtId="0" fontId="2" fillId="0" borderId="4" xfId="0" applyFont="1" applyBorder="1" applyAlignment="1">
      <alignment horizontal="right" wrapText="1"/>
    </xf>
    <xf numFmtId="0" fontId="9" fillId="0" borderId="15" xfId="0" applyFont="1" applyBorder="1" applyAlignment="1">
      <alignment wrapText="1"/>
    </xf>
    <xf numFmtId="0" fontId="9" fillId="0" borderId="0" xfId="0" applyFont="1" applyAlignment="1">
      <alignment wrapText="1"/>
    </xf>
    <xf numFmtId="0" fontId="2" fillId="0" borderId="10" xfId="0" applyFont="1" applyBorder="1" applyAlignment="1">
      <alignment horizontal="left"/>
    </xf>
    <xf numFmtId="0" fontId="0" fillId="0" borderId="11" xfId="0" applyBorder="1"/>
    <xf numFmtId="3" fontId="18" fillId="3" borderId="4" xfId="0" applyNumberFormat="1" applyFont="1" applyFill="1" applyBorder="1" applyAlignment="1">
      <alignment horizontal="right"/>
    </xf>
    <xf numFmtId="0" fontId="8" fillId="0" borderId="20" xfId="0" applyFont="1" applyBorder="1" applyAlignment="1">
      <alignment vertical="top" wrapText="1"/>
    </xf>
    <xf numFmtId="0" fontId="8" fillId="0" borderId="21" xfId="0" applyFont="1" applyBorder="1" applyAlignment="1">
      <alignment vertical="top" wrapText="1"/>
    </xf>
    <xf numFmtId="0" fontId="8" fillId="0" borderId="17" xfId="0" applyFont="1" applyBorder="1" applyAlignment="1">
      <alignment horizontal="center" vertical="top"/>
    </xf>
    <xf numFmtId="0" fontId="8" fillId="0" borderId="18" xfId="0" applyFont="1" applyBorder="1" applyAlignment="1">
      <alignment horizontal="center" vertical="top"/>
    </xf>
    <xf numFmtId="0" fontId="8" fillId="0" borderId="17" xfId="0" applyFont="1" applyBorder="1" applyAlignment="1">
      <alignment horizontal="right" vertical="top"/>
    </xf>
    <xf numFmtId="0" fontId="8" fillId="0" borderId="18" xfId="0" applyFont="1" applyBorder="1" applyAlignment="1">
      <alignment horizontal="right" vertical="top"/>
    </xf>
    <xf numFmtId="3" fontId="8" fillId="0" borderId="17" xfId="0" applyNumberFormat="1" applyFont="1" applyBorder="1" applyAlignment="1">
      <alignment horizontal="right" vertical="top"/>
    </xf>
    <xf numFmtId="3" fontId="8" fillId="0" borderId="18" xfId="0" applyNumberFormat="1" applyFont="1" applyBorder="1" applyAlignment="1">
      <alignment horizontal="right" vertical="top"/>
    </xf>
    <xf numFmtId="49" fontId="13" fillId="10" borderId="4" xfId="0" applyNumberFormat="1" applyFont="1" applyFill="1" applyBorder="1" applyAlignment="1">
      <alignment horizontal="center" vertical="center" wrapText="1"/>
    </xf>
    <xf numFmtId="0" fontId="0" fillId="3" borderId="7" xfId="0" applyFill="1" applyBorder="1" applyAlignment="1">
      <alignment horizontal="center" vertical="top"/>
    </xf>
    <xf numFmtId="0" fontId="0" fillId="3" borderId="11" xfId="0" applyFill="1" applyBorder="1" applyAlignment="1">
      <alignment horizontal="center" vertical="top"/>
    </xf>
    <xf numFmtId="0" fontId="0" fillId="3" borderId="7" xfId="0" applyFill="1" applyBorder="1" applyAlignment="1">
      <alignment horizontal="right" vertical="top"/>
    </xf>
    <xf numFmtId="0" fontId="0" fillId="3" borderId="11" xfId="0" applyFill="1" applyBorder="1" applyAlignment="1">
      <alignment horizontal="right" vertical="top"/>
    </xf>
    <xf numFmtId="0" fontId="17" fillId="0" borderId="7" xfId="0" applyFont="1" applyBorder="1" applyAlignment="1">
      <alignment horizontal="right" vertical="top" wrapText="1"/>
    </xf>
    <xf numFmtId="0" fontId="17" fillId="0" borderId="11" xfId="0" applyFont="1" applyBorder="1" applyAlignment="1">
      <alignment horizontal="right" vertical="top" wrapText="1"/>
    </xf>
    <xf numFmtId="0" fontId="13" fillId="10" borderId="4" xfId="0" applyFont="1" applyFill="1" applyBorder="1" applyAlignment="1">
      <alignment horizontal="center" vertical="center" wrapText="1"/>
    </xf>
    <xf numFmtId="0" fontId="8" fillId="3" borderId="7" xfId="0" applyFont="1" applyFill="1" applyBorder="1" applyAlignment="1">
      <alignment horizontal="center" vertical="top"/>
    </xf>
    <xf numFmtId="0" fontId="8" fillId="3" borderId="11" xfId="0" applyFont="1" applyFill="1" applyBorder="1" applyAlignment="1">
      <alignment horizontal="center" vertical="top"/>
    </xf>
    <xf numFmtId="0" fontId="8" fillId="3" borderId="7" xfId="0" applyFont="1" applyFill="1" applyBorder="1" applyAlignment="1">
      <alignment horizontal="right" vertical="top"/>
    </xf>
    <xf numFmtId="0" fontId="8" fillId="3" borderId="11" xfId="0" applyFont="1" applyFill="1" applyBorder="1" applyAlignment="1">
      <alignment horizontal="right" vertical="top"/>
    </xf>
    <xf numFmtId="3" fontId="8" fillId="3" borderId="7" xfId="0" applyNumberFormat="1" applyFont="1" applyFill="1" applyBorder="1" applyAlignment="1">
      <alignment horizontal="left" vertical="top" wrapText="1"/>
    </xf>
    <xf numFmtId="3" fontId="8" fillId="3" borderId="11" xfId="0" applyNumberFormat="1" applyFont="1" applyFill="1" applyBorder="1" applyAlignment="1">
      <alignment horizontal="left" vertical="top" wrapText="1"/>
    </xf>
    <xf numFmtId="0" fontId="8" fillId="3" borderId="7" xfId="0" applyFont="1" applyFill="1" applyBorder="1" applyAlignment="1">
      <alignment horizontal="left" vertical="top" wrapText="1"/>
    </xf>
    <xf numFmtId="0" fontId="8" fillId="3" borderId="11" xfId="0" applyFont="1" applyFill="1" applyBorder="1" applyAlignment="1">
      <alignment horizontal="left" vertical="top" wrapText="1"/>
    </xf>
    <xf numFmtId="0" fontId="13" fillId="2" borderId="4" xfId="0" applyFont="1" applyFill="1" applyBorder="1" applyAlignment="1">
      <alignment horizontal="center" wrapText="1"/>
    </xf>
    <xf numFmtId="0" fontId="13" fillId="9" borderId="4" xfId="0" applyFont="1" applyFill="1" applyBorder="1" applyAlignment="1">
      <alignment horizontal="center" wrapText="1"/>
    </xf>
    <xf numFmtId="0" fontId="13" fillId="2" borderId="6" xfId="0" applyFont="1" applyFill="1" applyBorder="1" applyAlignment="1">
      <alignment horizontal="center" wrapText="1"/>
    </xf>
    <xf numFmtId="0" fontId="13" fillId="2" borderId="19" xfId="0" applyFont="1" applyFill="1" applyBorder="1" applyAlignment="1">
      <alignment horizontal="center" wrapText="1"/>
    </xf>
    <xf numFmtId="0" fontId="13" fillId="9" borderId="6" xfId="0" applyFont="1" applyFill="1" applyBorder="1" applyAlignment="1">
      <alignment horizontal="center" wrapText="1"/>
    </xf>
    <xf numFmtId="0" fontId="13" fillId="9" borderId="19" xfId="0" applyFont="1" applyFill="1" applyBorder="1" applyAlignment="1">
      <alignment horizontal="center" wrapText="1"/>
    </xf>
    <xf numFmtId="0" fontId="21" fillId="0" borderId="0" xfId="0" applyFont="1" applyBorder="1" applyAlignment="1">
      <alignment horizontal="left" wrapText="1"/>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5" fillId="2" borderId="4"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24" fillId="6" borderId="4" xfId="0" applyFont="1" applyFill="1" applyBorder="1" applyAlignment="1">
      <alignment horizontal="center" vertical="center" wrapText="1"/>
    </xf>
    <xf numFmtId="49" fontId="13" fillId="6" borderId="4"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 fillId="8" borderId="2" xfId="0" applyFont="1" applyFill="1" applyBorder="1" applyAlignment="1">
      <alignment horizontal="center" vertical="center"/>
    </xf>
    <xf numFmtId="0" fontId="0" fillId="8" borderId="3" xfId="0" applyFill="1" applyBorder="1" applyAlignment="1">
      <alignment horizontal="center" vertical="center"/>
    </xf>
    <xf numFmtId="0" fontId="0" fillId="0" borderId="0" xfId="0" applyBorder="1" applyAlignment="1">
      <alignment horizontal="left" wrapText="1"/>
    </xf>
    <xf numFmtId="0" fontId="5" fillId="5" borderId="4" xfId="0" applyFont="1" applyFill="1" applyBorder="1" applyAlignment="1">
      <alignment horizontal="center" vertical="center" wrapText="1"/>
    </xf>
    <xf numFmtId="0" fontId="15" fillId="0" borderId="15" xfId="0" applyFont="1" applyBorder="1" applyAlignment="1">
      <alignment horizontal="center" wrapText="1"/>
    </xf>
    <xf numFmtId="0" fontId="15" fillId="0" borderId="0" xfId="0" applyFont="1" applyAlignment="1">
      <alignment horizontal="center" wrapText="1"/>
    </xf>
    <xf numFmtId="0" fontId="10" fillId="3" borderId="10" xfId="0" applyFont="1" applyFill="1" applyBorder="1" applyAlignment="1">
      <alignment horizontal="center" vertical="center" wrapText="1"/>
    </xf>
    <xf numFmtId="0" fontId="2" fillId="0" borderId="6" xfId="0" applyFont="1" applyBorder="1" applyAlignment="1">
      <alignment horizontal="left" wrapText="1"/>
    </xf>
    <xf numFmtId="0" fontId="2" fillId="0" borderId="16" xfId="0" applyFont="1" applyBorder="1" applyAlignment="1">
      <alignment horizontal="left" wrapText="1"/>
    </xf>
    <xf numFmtId="0" fontId="1" fillId="3" borderId="22" xfId="0" applyFont="1" applyFill="1" applyBorder="1" applyAlignment="1">
      <alignment horizontal="left" wrapText="1"/>
    </xf>
    <xf numFmtId="0" fontId="36" fillId="3" borderId="9" xfId="0" applyFont="1" applyFill="1" applyBorder="1" applyAlignment="1">
      <alignment horizontal="left" wrapText="1"/>
    </xf>
    <xf numFmtId="0" fontId="36" fillId="3" borderId="12" xfId="0" applyFont="1" applyFill="1" applyBorder="1" applyAlignment="1">
      <alignment horizontal="left" wrapText="1"/>
    </xf>
    <xf numFmtId="0" fontId="36" fillId="3" borderId="23" xfId="0" applyFont="1" applyFill="1" applyBorder="1" applyAlignment="1">
      <alignment horizontal="left" wrapText="1"/>
    </xf>
    <xf numFmtId="0" fontId="36" fillId="3" borderId="24" xfId="0" applyFont="1" applyFill="1" applyBorder="1" applyAlignment="1">
      <alignment horizontal="left" wrapText="1"/>
    </xf>
    <xf numFmtId="0" fontId="36" fillId="3" borderId="14" xfId="0" applyFont="1" applyFill="1" applyBorder="1" applyAlignment="1">
      <alignment horizontal="left" wrapText="1"/>
    </xf>
    <xf numFmtId="0" fontId="36" fillId="0" borderId="2" xfId="0" applyFont="1" applyBorder="1" applyAlignment="1">
      <alignment horizontal="center" vertical="center"/>
    </xf>
    <xf numFmtId="0" fontId="0" fillId="0" borderId="3" xfId="0" applyBorder="1" applyAlignment="1">
      <alignment horizontal="center" vertical="center"/>
    </xf>
    <xf numFmtId="0" fontId="14" fillId="3" borderId="7"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2" fillId="5" borderId="9" xfId="0" applyFont="1" applyFill="1" applyBorder="1" applyAlignment="1">
      <alignment horizontal="center"/>
    </xf>
    <xf numFmtId="0" fontId="12" fillId="5" borderId="0" xfId="0" applyFont="1" applyFill="1" applyBorder="1" applyAlignment="1">
      <alignment horizontal="center"/>
    </xf>
  </cellXfs>
  <cellStyles count="4">
    <cellStyle name="Komats 2" xfId="2" xr:uid="{00000000-0005-0000-0000-000032000000}"/>
    <cellStyle name="Normal" xfId="0" builtinId="0"/>
    <cellStyle name="Normal 2" xfId="1" xr:uid="{00000000-0005-0000-0000-000020000000}"/>
    <cellStyle name="Parasts 2" xfId="3" xr:uid="{00000000-0005-0000-0000-00003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tabSelected="1" view="pageBreakPreview" topLeftCell="A18" zoomScale="60" zoomScaleNormal="60" workbookViewId="0">
      <selection activeCell="G25" sqref="G25:G26"/>
    </sheetView>
  </sheetViews>
  <sheetFormatPr defaultColWidth="9" defaultRowHeight="14.4"/>
  <cols>
    <col min="1" max="1" width="40.5546875" style="3" customWidth="1"/>
    <col min="2" max="2" width="42.109375" customWidth="1"/>
    <col min="3" max="4" width="23.6640625" customWidth="1"/>
    <col min="5" max="5" width="40.6640625" customWidth="1"/>
    <col min="6" max="8" width="23.6640625" customWidth="1"/>
    <col min="10" max="10" width="42.44140625" customWidth="1"/>
    <col min="11" max="11" width="22.5546875" customWidth="1"/>
  </cols>
  <sheetData>
    <row r="1" spans="1:8" ht="49.5" customHeight="1">
      <c r="A1" s="4" t="s">
        <v>0</v>
      </c>
      <c r="B1" s="154" t="s">
        <v>198</v>
      </c>
      <c r="C1" s="155"/>
      <c r="D1" s="155"/>
    </row>
    <row r="2" spans="1:8" ht="21.75" customHeight="1">
      <c r="A2" s="6"/>
      <c r="B2" s="7"/>
      <c r="C2" s="7"/>
      <c r="D2" s="7"/>
    </row>
    <row r="3" spans="1:8" s="1" customFormat="1" ht="18" customHeight="1">
      <c r="A3" s="156" t="s">
        <v>1</v>
      </c>
      <c r="B3" s="156"/>
      <c r="C3" s="156"/>
      <c r="D3" s="156"/>
      <c r="E3" s="157" t="s">
        <v>2</v>
      </c>
      <c r="F3" s="157"/>
      <c r="G3" s="157"/>
      <c r="H3" s="157"/>
    </row>
    <row r="4" spans="1:8" ht="55.5" customHeight="1">
      <c r="A4" s="158" t="s">
        <v>3</v>
      </c>
      <c r="B4" s="158" t="s">
        <v>4</v>
      </c>
      <c r="C4" s="159" t="s">
        <v>5</v>
      </c>
      <c r="D4" s="160" t="s">
        <v>6</v>
      </c>
      <c r="E4" s="138" t="s">
        <v>3</v>
      </c>
      <c r="F4" s="138" t="s">
        <v>7</v>
      </c>
      <c r="G4" s="138" t="s">
        <v>8</v>
      </c>
      <c r="H4" s="131" t="s">
        <v>6</v>
      </c>
    </row>
    <row r="5" spans="1:8" ht="129" customHeight="1">
      <c r="A5" s="158"/>
      <c r="B5" s="158"/>
      <c r="C5" s="158"/>
      <c r="D5" s="160"/>
      <c r="E5" s="138"/>
      <c r="F5" s="138"/>
      <c r="G5" s="138"/>
      <c r="H5" s="131"/>
    </row>
    <row r="6" spans="1:8">
      <c r="A6" s="147" t="s">
        <v>9</v>
      </c>
      <c r="B6" s="147"/>
      <c r="C6" s="147"/>
      <c r="D6" s="147"/>
      <c r="E6" s="148" t="s">
        <v>10</v>
      </c>
      <c r="F6" s="148"/>
      <c r="G6" s="148"/>
      <c r="H6" s="148"/>
    </row>
    <row r="7" spans="1:8" ht="46.95" customHeight="1">
      <c r="A7" s="78" t="s">
        <v>11</v>
      </c>
      <c r="B7" s="79"/>
      <c r="C7" s="80" t="s">
        <v>12</v>
      </c>
      <c r="D7" s="79">
        <f>D8+D9+D10</f>
        <v>0</v>
      </c>
      <c r="E7" s="81" t="s">
        <v>13</v>
      </c>
      <c r="F7" s="82"/>
      <c r="G7" s="83" t="s">
        <v>12</v>
      </c>
      <c r="H7" s="82" t="e">
        <f>#REF!+H8+H10</f>
        <v>#REF!</v>
      </c>
    </row>
    <row r="8" spans="1:8">
      <c r="A8" s="58" t="s">
        <v>14</v>
      </c>
      <c r="B8" s="25">
        <v>0</v>
      </c>
      <c r="C8" s="84"/>
      <c r="D8" s="85">
        <v>0</v>
      </c>
      <c r="E8" s="136" t="s">
        <v>15</v>
      </c>
      <c r="F8" s="139">
        <v>0</v>
      </c>
      <c r="G8" s="125"/>
      <c r="H8" s="132">
        <v>0</v>
      </c>
    </row>
    <row r="9" spans="1:8">
      <c r="A9" s="58" t="s">
        <v>16</v>
      </c>
      <c r="B9" s="25">
        <v>0</v>
      </c>
      <c r="C9" s="84"/>
      <c r="D9" s="85">
        <v>0</v>
      </c>
      <c r="E9" s="137"/>
      <c r="F9" s="140"/>
      <c r="G9" s="126"/>
      <c r="H9" s="133"/>
    </row>
    <row r="10" spans="1:8">
      <c r="A10" s="58" t="s">
        <v>17</v>
      </c>
      <c r="B10" s="25">
        <v>0</v>
      </c>
      <c r="C10" s="84"/>
      <c r="D10" s="11">
        <v>0</v>
      </c>
      <c r="E10" s="58" t="s">
        <v>17</v>
      </c>
      <c r="F10" s="25">
        <v>0</v>
      </c>
      <c r="G10" s="84"/>
      <c r="H10" s="11">
        <v>0</v>
      </c>
    </row>
    <row r="11" spans="1:8" ht="62.4">
      <c r="A11" s="86" t="s">
        <v>18</v>
      </c>
      <c r="B11" s="54"/>
      <c r="C11" s="87"/>
      <c r="D11" s="88">
        <f>D12+D13+D14</f>
        <v>0</v>
      </c>
      <c r="E11" s="89" t="s">
        <v>19</v>
      </c>
      <c r="F11" s="90"/>
      <c r="G11" s="91"/>
      <c r="H11" s="92">
        <f>H12+H13+H14</f>
        <v>0</v>
      </c>
    </row>
    <row r="12" spans="1:8">
      <c r="A12" s="58" t="s">
        <v>20</v>
      </c>
      <c r="B12" s="25">
        <v>0</v>
      </c>
      <c r="C12" s="84"/>
      <c r="D12" s="85">
        <v>0</v>
      </c>
      <c r="E12" s="58" t="s">
        <v>21</v>
      </c>
      <c r="F12" s="25">
        <v>0</v>
      </c>
      <c r="G12" s="84"/>
      <c r="H12" s="85">
        <v>0</v>
      </c>
    </row>
    <row r="13" spans="1:8" ht="41.4">
      <c r="A13" s="58" t="s">
        <v>22</v>
      </c>
      <c r="B13" s="25">
        <v>0</v>
      </c>
      <c r="C13" s="84"/>
      <c r="D13" s="85">
        <v>0</v>
      </c>
      <c r="E13" s="58" t="s">
        <v>23</v>
      </c>
      <c r="F13" s="25">
        <v>0</v>
      </c>
      <c r="G13" s="84"/>
      <c r="H13" s="85">
        <v>0</v>
      </c>
    </row>
    <row r="14" spans="1:8" ht="41.4">
      <c r="A14" s="58" t="s">
        <v>24</v>
      </c>
      <c r="B14" s="25">
        <v>0</v>
      </c>
      <c r="C14" s="84"/>
      <c r="D14" s="85">
        <v>0</v>
      </c>
      <c r="E14" s="58" t="s">
        <v>25</v>
      </c>
      <c r="F14" s="25">
        <v>0</v>
      </c>
      <c r="G14" s="84"/>
      <c r="H14" s="85">
        <v>0</v>
      </c>
    </row>
    <row r="15" spans="1:8" ht="85.95" customHeight="1">
      <c r="A15" s="78" t="s">
        <v>26</v>
      </c>
      <c r="B15" s="79"/>
      <c r="C15" s="80" t="s">
        <v>12</v>
      </c>
      <c r="D15" s="79">
        <f>D16+D17+D18</f>
        <v>0</v>
      </c>
      <c r="E15" s="81" t="s">
        <v>27</v>
      </c>
      <c r="F15" s="82"/>
      <c r="G15" s="83" t="s">
        <v>12</v>
      </c>
      <c r="H15" s="82" t="e">
        <f>#REF!+H16+H18</f>
        <v>#REF!</v>
      </c>
    </row>
    <row r="16" spans="1:8">
      <c r="A16" s="58" t="s">
        <v>14</v>
      </c>
      <c r="B16" s="25">
        <v>0</v>
      </c>
      <c r="C16" s="84"/>
      <c r="D16" s="85">
        <v>0</v>
      </c>
      <c r="E16" s="136" t="s">
        <v>16</v>
      </c>
      <c r="F16" s="141">
        <v>0</v>
      </c>
      <c r="G16" s="127"/>
      <c r="H16" s="134">
        <v>0</v>
      </c>
    </row>
    <row r="17" spans="1:9">
      <c r="A17" s="58" t="s">
        <v>16</v>
      </c>
      <c r="B17" s="25">
        <v>0</v>
      </c>
      <c r="C17" s="84"/>
      <c r="D17" s="85">
        <v>0</v>
      </c>
      <c r="E17" s="137"/>
      <c r="F17" s="142"/>
      <c r="G17" s="128"/>
      <c r="H17" s="135"/>
    </row>
    <row r="18" spans="1:9">
      <c r="A18" s="58" t="s">
        <v>17</v>
      </c>
      <c r="B18" s="25">
        <v>0</v>
      </c>
      <c r="C18" s="84"/>
      <c r="D18" s="11">
        <v>0</v>
      </c>
      <c r="E18" s="58" t="s">
        <v>17</v>
      </c>
      <c r="F18" s="25">
        <v>0</v>
      </c>
      <c r="G18" s="84"/>
      <c r="H18" s="11">
        <v>0</v>
      </c>
    </row>
    <row r="19" spans="1:9" ht="78">
      <c r="A19" s="86" t="s">
        <v>28</v>
      </c>
      <c r="B19" s="54"/>
      <c r="C19" s="87"/>
      <c r="D19" s="88">
        <f>D20+D21+D22</f>
        <v>0</v>
      </c>
      <c r="E19" s="89" t="s">
        <v>29</v>
      </c>
      <c r="F19" s="90"/>
      <c r="G19" s="91"/>
      <c r="H19" s="92">
        <f>H20+H21+H22</f>
        <v>0</v>
      </c>
    </row>
    <row r="20" spans="1:9">
      <c r="A20" s="58" t="s">
        <v>20</v>
      </c>
      <c r="B20" s="25">
        <v>0</v>
      </c>
      <c r="C20" s="84"/>
      <c r="D20" s="85">
        <v>0</v>
      </c>
      <c r="E20" s="58" t="s">
        <v>21</v>
      </c>
      <c r="F20" s="25">
        <v>1</v>
      </c>
      <c r="G20" s="84"/>
      <c r="H20" s="85">
        <v>0</v>
      </c>
    </row>
    <row r="21" spans="1:9" ht="41.4">
      <c r="A21" s="58" t="s">
        <v>22</v>
      </c>
      <c r="B21" s="25">
        <v>0</v>
      </c>
      <c r="C21" s="84"/>
      <c r="D21" s="85">
        <v>0</v>
      </c>
      <c r="E21" s="58" t="s">
        <v>23</v>
      </c>
      <c r="F21" s="25">
        <v>0</v>
      </c>
      <c r="G21" s="84"/>
      <c r="H21" s="85">
        <v>0</v>
      </c>
    </row>
    <row r="22" spans="1:9" ht="41.4">
      <c r="A22" s="58" t="s">
        <v>24</v>
      </c>
      <c r="B22" s="25">
        <v>0</v>
      </c>
      <c r="C22" s="84"/>
      <c r="D22" s="85">
        <v>0</v>
      </c>
      <c r="E22" s="58" t="s">
        <v>25</v>
      </c>
      <c r="F22" s="25">
        <v>0</v>
      </c>
      <c r="G22" s="84"/>
      <c r="H22" s="85">
        <v>0</v>
      </c>
    </row>
    <row r="23" spans="1:9">
      <c r="A23" s="147" t="s">
        <v>30</v>
      </c>
      <c r="B23" s="147"/>
      <c r="C23" s="147"/>
      <c r="D23" s="147"/>
      <c r="E23" s="148" t="s">
        <v>31</v>
      </c>
      <c r="F23" s="148"/>
      <c r="G23" s="148"/>
      <c r="H23" s="148"/>
    </row>
    <row r="24" spans="1:9" ht="31.2" customHeight="1">
      <c r="A24" s="86" t="s">
        <v>32</v>
      </c>
      <c r="B24" s="93"/>
      <c r="C24" s="87"/>
      <c r="D24" s="94">
        <f>SUM(D25:D29)</f>
        <v>1100000</v>
      </c>
      <c r="E24" s="89" t="s">
        <v>33</v>
      </c>
      <c r="F24" s="95"/>
      <c r="G24" s="91"/>
      <c r="H24" s="96">
        <f>SUM(H25:H29)</f>
        <v>400000</v>
      </c>
      <c r="I24" t="s">
        <v>34</v>
      </c>
    </row>
    <row r="25" spans="1:9">
      <c r="A25" s="58" t="s">
        <v>14</v>
      </c>
      <c r="B25" s="97">
        <v>3</v>
      </c>
      <c r="C25" s="98"/>
      <c r="D25" s="99">
        <v>750000</v>
      </c>
      <c r="E25" s="136" t="s">
        <v>16</v>
      </c>
      <c r="F25" s="143" t="s">
        <v>35</v>
      </c>
      <c r="G25" s="129"/>
      <c r="H25" s="134">
        <v>200000</v>
      </c>
    </row>
    <row r="26" spans="1:9">
      <c r="A26" s="58" t="s">
        <v>16</v>
      </c>
      <c r="B26" s="97">
        <v>0.6</v>
      </c>
      <c r="C26" s="84"/>
      <c r="D26" s="99">
        <v>200000</v>
      </c>
      <c r="E26" s="137"/>
      <c r="F26" s="144"/>
      <c r="G26" s="130"/>
      <c r="H26" s="135"/>
    </row>
    <row r="27" spans="1:9">
      <c r="A27" s="58" t="s">
        <v>36</v>
      </c>
      <c r="B27" s="97">
        <v>30</v>
      </c>
      <c r="C27" s="84"/>
      <c r="D27" s="99">
        <v>100000</v>
      </c>
      <c r="E27" s="58" t="s">
        <v>37</v>
      </c>
      <c r="F27" s="100"/>
      <c r="G27" s="84"/>
      <c r="H27" s="85">
        <v>0</v>
      </c>
    </row>
    <row r="28" spans="1:9" ht="31.95" customHeight="1">
      <c r="A28" s="58" t="s">
        <v>38</v>
      </c>
      <c r="B28" s="97"/>
      <c r="C28" s="84"/>
      <c r="D28" s="85">
        <v>0</v>
      </c>
      <c r="E28" s="136" t="s">
        <v>39</v>
      </c>
      <c r="F28" s="145" t="s">
        <v>40</v>
      </c>
      <c r="G28" s="127"/>
      <c r="H28" s="134">
        <v>200000</v>
      </c>
    </row>
    <row r="29" spans="1:9" ht="31.95" customHeight="1">
      <c r="A29" s="58" t="s">
        <v>41</v>
      </c>
      <c r="B29" s="25">
        <v>1</v>
      </c>
      <c r="C29" s="84"/>
      <c r="D29" s="85">
        <v>50000</v>
      </c>
      <c r="E29" s="137"/>
      <c r="F29" s="146"/>
      <c r="G29" s="128"/>
      <c r="H29" s="135"/>
    </row>
    <row r="30" spans="1:9" ht="30.6" customHeight="1">
      <c r="A30" s="149" t="s">
        <v>42</v>
      </c>
      <c r="B30" s="150"/>
      <c r="C30" s="150"/>
      <c r="D30" s="150"/>
      <c r="E30" s="151" t="s">
        <v>43</v>
      </c>
      <c r="F30" s="152"/>
      <c r="G30" s="152"/>
      <c r="H30" s="152"/>
    </row>
    <row r="31" spans="1:9" ht="46.8">
      <c r="A31" s="86" t="s">
        <v>44</v>
      </c>
      <c r="B31" s="54"/>
      <c r="C31" s="87"/>
      <c r="D31" s="94">
        <f>SUM(D32:D35)</f>
        <v>450000</v>
      </c>
      <c r="E31" s="89" t="s">
        <v>45</v>
      </c>
      <c r="F31" s="90"/>
      <c r="G31" s="91"/>
      <c r="H31" s="96">
        <f>SUM(H32:H34)</f>
        <v>50000</v>
      </c>
    </row>
    <row r="32" spans="1:9" ht="207" customHeight="1">
      <c r="A32" s="58" t="s">
        <v>46</v>
      </c>
      <c r="B32" s="123" t="s">
        <v>47</v>
      </c>
      <c r="C32" s="84"/>
      <c r="D32" s="101">
        <v>230000</v>
      </c>
      <c r="E32" s="58" t="s">
        <v>48</v>
      </c>
      <c r="F32" s="25"/>
      <c r="G32" s="84"/>
      <c r="H32" s="65">
        <v>0</v>
      </c>
    </row>
    <row r="33" spans="1:8" ht="27.6">
      <c r="A33" s="58" t="s">
        <v>49</v>
      </c>
      <c r="B33" s="124" t="s">
        <v>50</v>
      </c>
      <c r="C33" s="84"/>
      <c r="D33" s="101">
        <v>50000</v>
      </c>
      <c r="E33" s="58" t="s">
        <v>51</v>
      </c>
      <c r="F33" s="25"/>
      <c r="G33" s="84"/>
      <c r="H33" s="65">
        <v>0</v>
      </c>
    </row>
    <row r="34" spans="1:8" ht="41.4">
      <c r="A34" s="58" t="s">
        <v>52</v>
      </c>
      <c r="B34" s="124" t="s">
        <v>53</v>
      </c>
      <c r="C34" s="84"/>
      <c r="D34" s="101">
        <v>120000</v>
      </c>
      <c r="E34" s="58" t="s">
        <v>54</v>
      </c>
      <c r="F34" s="102" t="s">
        <v>55</v>
      </c>
      <c r="G34" s="84"/>
      <c r="H34" s="101">
        <v>50000</v>
      </c>
    </row>
    <row r="35" spans="1:8" ht="30.6">
      <c r="A35" s="58" t="s">
        <v>56</v>
      </c>
      <c r="B35" s="124" t="s">
        <v>202</v>
      </c>
      <c r="C35" s="84"/>
      <c r="D35" s="101">
        <v>50000</v>
      </c>
    </row>
    <row r="36" spans="1:8" ht="30" customHeight="1">
      <c r="A36" s="153" t="s">
        <v>57</v>
      </c>
      <c r="B36" s="153"/>
      <c r="C36" s="153"/>
      <c r="D36" s="153"/>
      <c r="E36" s="153" t="s">
        <v>57</v>
      </c>
      <c r="F36" s="153"/>
      <c r="G36" s="153"/>
      <c r="H36" s="153"/>
    </row>
    <row r="37" spans="1:8">
      <c r="A37"/>
      <c r="B37" s="103"/>
      <c r="C37" s="103"/>
    </row>
    <row r="38" spans="1:8">
      <c r="A38"/>
    </row>
    <row r="39" spans="1:8">
      <c r="A39"/>
      <c r="B39" s="103"/>
      <c r="C39" s="103"/>
    </row>
    <row r="40" spans="1:8">
      <c r="A40"/>
      <c r="B40" s="104"/>
      <c r="C40" s="104"/>
    </row>
    <row r="41" spans="1:8">
      <c r="A41"/>
    </row>
    <row r="42" spans="1:8">
      <c r="A42"/>
    </row>
    <row r="43" spans="1:8">
      <c r="A43"/>
      <c r="B43" s="103"/>
      <c r="C43" s="103"/>
    </row>
    <row r="44" spans="1:8">
      <c r="A44"/>
      <c r="B44" s="104"/>
      <c r="C44" s="104"/>
    </row>
    <row r="45" spans="1:8">
      <c r="A45"/>
    </row>
    <row r="46" spans="1:8">
      <c r="A46"/>
    </row>
    <row r="47" spans="1:8">
      <c r="A47"/>
      <c r="B47" s="104"/>
      <c r="C47" s="104"/>
    </row>
    <row r="48" spans="1:8">
      <c r="A48"/>
    </row>
    <row r="49" spans="1:3">
      <c r="A49"/>
      <c r="B49" s="103"/>
      <c r="C49" s="103"/>
    </row>
    <row r="50" spans="1:3">
      <c r="A50"/>
      <c r="B50" s="104"/>
      <c r="C50" s="104"/>
    </row>
  </sheetData>
  <mergeCells count="35">
    <mergeCell ref="B1:D1"/>
    <mergeCell ref="A3:D3"/>
    <mergeCell ref="E3:H3"/>
    <mergeCell ref="A6:D6"/>
    <mergeCell ref="E6:H6"/>
    <mergeCell ref="A4:A5"/>
    <mergeCell ref="B4:B5"/>
    <mergeCell ref="C4:C5"/>
    <mergeCell ref="D4:D5"/>
    <mergeCell ref="E4:E5"/>
    <mergeCell ref="G4:G5"/>
    <mergeCell ref="A23:D23"/>
    <mergeCell ref="E23:H23"/>
    <mergeCell ref="A30:D30"/>
    <mergeCell ref="E30:H30"/>
    <mergeCell ref="A36:D36"/>
    <mergeCell ref="E36:H36"/>
    <mergeCell ref="E8:E9"/>
    <mergeCell ref="E16:E17"/>
    <mergeCell ref="E25:E26"/>
    <mergeCell ref="E28:E29"/>
    <mergeCell ref="F4:F5"/>
    <mergeCell ref="F8:F9"/>
    <mergeCell ref="F16:F17"/>
    <mergeCell ref="F25:F26"/>
    <mergeCell ref="F28:F29"/>
    <mergeCell ref="G8:G9"/>
    <mergeCell ref="G16:G17"/>
    <mergeCell ref="G25:G26"/>
    <mergeCell ref="G28:G29"/>
    <mergeCell ref="H4:H5"/>
    <mergeCell ref="H8:H9"/>
    <mergeCell ref="H16:H17"/>
    <mergeCell ref="H25:H26"/>
    <mergeCell ref="H28:H29"/>
  </mergeCells>
  <pageMargins left="0.69930555555555596" right="0.69930555555555596" top="0.75" bottom="0.75" header="0.3" footer="0.3"/>
  <pageSetup paperSize="9" scale="3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2" zoomScale="70" zoomScaleNormal="100" zoomScaleSheetLayoutView="70" workbookViewId="0">
      <selection activeCell="B12" sqref="B12"/>
    </sheetView>
  </sheetViews>
  <sheetFormatPr defaultColWidth="9" defaultRowHeight="14.4"/>
  <cols>
    <col min="1" max="1" width="48.33203125" customWidth="1"/>
    <col min="2" max="2" width="26.88671875" customWidth="1"/>
  </cols>
  <sheetData>
    <row r="1" spans="1:2" ht="101.4" customHeight="1">
      <c r="A1" s="4" t="s">
        <v>0</v>
      </c>
      <c r="B1" s="105" t="s">
        <v>183</v>
      </c>
    </row>
    <row r="2" spans="1:2">
      <c r="A2" s="6"/>
      <c r="B2" s="7"/>
    </row>
    <row r="3" spans="1:2" ht="30.6" customHeight="1">
      <c r="A3" s="161" t="s">
        <v>58</v>
      </c>
      <c r="B3" s="162"/>
    </row>
    <row r="4" spans="1:2" ht="48.6" customHeight="1">
      <c r="A4" s="75" t="s">
        <v>59</v>
      </c>
      <c r="B4" s="112" t="s">
        <v>193</v>
      </c>
    </row>
    <row r="5" spans="1:2" ht="28.8">
      <c r="A5" s="75" t="s">
        <v>60</v>
      </c>
      <c r="B5" s="112" t="s">
        <v>192</v>
      </c>
    </row>
    <row r="6" spans="1:2" ht="28.8">
      <c r="A6" s="75" t="s">
        <v>61</v>
      </c>
      <c r="B6" s="76" t="s">
        <v>62</v>
      </c>
    </row>
    <row r="7" spans="1:2" ht="38.4" customHeight="1">
      <c r="A7" s="75" t="s">
        <v>63</v>
      </c>
      <c r="B7" s="106">
        <v>467.41</v>
      </c>
    </row>
    <row r="8" spans="1:2" ht="25.2" customHeight="1">
      <c r="A8" s="75" t="s">
        <v>64</v>
      </c>
      <c r="B8" s="106">
        <v>2.4700000000000002</v>
      </c>
    </row>
    <row r="9" spans="1:2" ht="45.6" customHeight="1">
      <c r="A9" s="161" t="s">
        <v>65</v>
      </c>
      <c r="B9" s="162"/>
    </row>
    <row r="10" spans="1:2" ht="48" customHeight="1">
      <c r="A10" s="27" t="s">
        <v>66</v>
      </c>
      <c r="B10" s="76" t="s">
        <v>194</v>
      </c>
    </row>
    <row r="11" spans="1:2" ht="41.4" customHeight="1">
      <c r="A11" s="27" t="s">
        <v>67</v>
      </c>
      <c r="B11" s="11" t="s">
        <v>68</v>
      </c>
    </row>
    <row r="12" spans="1:2" ht="70.2" customHeight="1">
      <c r="A12" s="27" t="s">
        <v>69</v>
      </c>
      <c r="B12" s="76" t="s">
        <v>195</v>
      </c>
    </row>
    <row r="13" spans="1:2" ht="51" customHeight="1">
      <c r="A13" s="27" t="s">
        <v>71</v>
      </c>
      <c r="B13" s="112" t="s">
        <v>196</v>
      </c>
    </row>
    <row r="14" spans="1:2" ht="28.8">
      <c r="A14" s="77" t="s">
        <v>72</v>
      </c>
      <c r="B14" s="107" t="s">
        <v>73</v>
      </c>
    </row>
  </sheetData>
  <mergeCells count="2">
    <mergeCell ref="A3:B3"/>
    <mergeCell ref="A9:B9"/>
  </mergeCells>
  <pageMargins left="0.69930555555555596" right="0.69930555555555596"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5"/>
  <sheetViews>
    <sheetView view="pageBreakPreview" topLeftCell="A25" zoomScale="60" zoomScaleNormal="70" workbookViewId="0">
      <selection activeCell="E33" sqref="E33:E36"/>
    </sheetView>
  </sheetViews>
  <sheetFormatPr defaultColWidth="9" defaultRowHeight="14.4"/>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c r="A1" s="4" t="s">
        <v>0</v>
      </c>
      <c r="B1" s="165" t="s">
        <v>198</v>
      </c>
      <c r="C1" s="166"/>
      <c r="D1" s="166"/>
    </row>
    <row r="2" spans="1:10" ht="21.75" customHeight="1">
      <c r="A2" s="6"/>
      <c r="B2" s="7"/>
      <c r="C2" s="7"/>
      <c r="D2" s="7"/>
    </row>
    <row r="3" spans="1:10" s="1" customFormat="1" ht="18" customHeight="1">
      <c r="A3" s="156" t="s">
        <v>74</v>
      </c>
      <c r="B3" s="156"/>
      <c r="C3" s="156"/>
      <c r="D3" s="156"/>
    </row>
    <row r="4" spans="1:10" s="1" customFormat="1" ht="36" customHeight="1">
      <c r="A4" s="49" t="s">
        <v>75</v>
      </c>
      <c r="B4" s="11">
        <v>4304</v>
      </c>
      <c r="C4" s="50"/>
      <c r="D4" s="50"/>
    </row>
    <row r="5" spans="1:10" ht="29.4" customHeight="1">
      <c r="A5" s="51" t="s">
        <v>76</v>
      </c>
      <c r="B5" s="11">
        <v>4212</v>
      </c>
      <c r="C5" s="10"/>
      <c r="D5" s="115"/>
    </row>
    <row r="6" spans="1:10">
      <c r="A6" s="18" t="s">
        <v>77</v>
      </c>
      <c r="B6" s="11">
        <v>2322</v>
      </c>
      <c r="C6" s="10"/>
      <c r="D6" s="108" t="s">
        <v>184</v>
      </c>
      <c r="E6" s="17"/>
    </row>
    <row r="7" spans="1:10" ht="57.6">
      <c r="A7" s="18" t="s">
        <v>78</v>
      </c>
      <c r="B7" s="52">
        <v>3858</v>
      </c>
      <c r="C7" s="20">
        <f>B7/B5</f>
        <v>0.91595441595441596</v>
      </c>
      <c r="D7" s="117" t="s">
        <v>79</v>
      </c>
    </row>
    <row r="8" spans="1:10" ht="28.8">
      <c r="A8" s="18" t="s">
        <v>80</v>
      </c>
      <c r="B8" s="52">
        <v>4141</v>
      </c>
      <c r="C8" s="20">
        <f>B8/B5</f>
        <v>0.98314339981006649</v>
      </c>
      <c r="D8" s="116" t="s">
        <v>81</v>
      </c>
    </row>
    <row r="9" spans="1:10" ht="41.4">
      <c r="A9" s="53"/>
      <c r="B9" s="54"/>
      <c r="C9" s="55" t="s">
        <v>82</v>
      </c>
      <c r="D9" s="55" t="s">
        <v>83</v>
      </c>
      <c r="E9" s="5"/>
      <c r="G9" s="167"/>
      <c r="H9" s="167"/>
      <c r="I9" s="167"/>
      <c r="J9" s="167"/>
    </row>
    <row r="10" spans="1:10" ht="15.6">
      <c r="A10" s="51" t="s">
        <v>84</v>
      </c>
      <c r="B10" s="56">
        <f>B11+B12</f>
        <v>25.147000000000002</v>
      </c>
      <c r="C10" s="56">
        <f>C11+C12</f>
        <v>11.6</v>
      </c>
      <c r="D10" s="56">
        <f t="shared" ref="D10" si="0">D11+D12</f>
        <v>14.549999999999999</v>
      </c>
      <c r="E10" s="17"/>
    </row>
    <row r="11" spans="1:10">
      <c r="A11" s="18" t="s">
        <v>85</v>
      </c>
      <c r="B11" s="16">
        <v>23.35</v>
      </c>
      <c r="C11" s="16">
        <v>11</v>
      </c>
      <c r="D11" s="16">
        <v>13.35</v>
      </c>
      <c r="E11" s="17"/>
    </row>
    <row r="12" spans="1:10">
      <c r="A12" s="18" t="s">
        <v>86</v>
      </c>
      <c r="B12" s="16">
        <v>1.7969999999999999</v>
      </c>
      <c r="C12" s="16">
        <v>0.6</v>
      </c>
      <c r="D12" s="16">
        <v>1.2</v>
      </c>
      <c r="E12" s="17"/>
    </row>
    <row r="13" spans="1:10" ht="15.6">
      <c r="A13" s="57" t="s">
        <v>87</v>
      </c>
      <c r="B13" s="16">
        <v>11</v>
      </c>
      <c r="C13" s="10"/>
      <c r="D13" s="10"/>
      <c r="E13" s="17"/>
    </row>
    <row r="14" spans="1:10">
      <c r="A14" s="58" t="s">
        <v>88</v>
      </c>
      <c r="B14" s="16">
        <v>0</v>
      </c>
      <c r="C14" s="10"/>
      <c r="D14" s="10"/>
      <c r="E14" s="17"/>
    </row>
    <row r="15" spans="1:10">
      <c r="A15" s="59" t="s">
        <v>89</v>
      </c>
      <c r="B15" s="16">
        <v>11</v>
      </c>
      <c r="C15" s="10"/>
      <c r="D15" s="10"/>
      <c r="E15" s="17"/>
    </row>
    <row r="16" spans="1:10" ht="75" customHeight="1">
      <c r="A16" s="51" t="s">
        <v>90</v>
      </c>
      <c r="B16" s="65">
        <v>2</v>
      </c>
      <c r="C16" s="172" t="s">
        <v>188</v>
      </c>
      <c r="D16" s="173"/>
    </row>
    <row r="17" spans="1:8" ht="15.6">
      <c r="A17" s="51" t="s">
        <v>91</v>
      </c>
      <c r="B17" s="60">
        <v>45.14</v>
      </c>
      <c r="C17" s="61"/>
      <c r="D17" s="61"/>
      <c r="E17" s="5"/>
    </row>
    <row r="18" spans="1:8" ht="71.400000000000006" customHeight="1">
      <c r="A18" s="62" t="s">
        <v>92</v>
      </c>
      <c r="B18" s="16">
        <v>0</v>
      </c>
      <c r="C18" s="172" t="s">
        <v>189</v>
      </c>
      <c r="D18" s="173"/>
    </row>
    <row r="19" spans="1:8" ht="60" customHeight="1">
      <c r="A19" s="62" t="s">
        <v>93</v>
      </c>
      <c r="B19" s="23"/>
      <c r="C19" s="172" t="s">
        <v>190</v>
      </c>
      <c r="D19" s="173"/>
    </row>
    <row r="20" spans="1:8" ht="64.8" customHeight="1">
      <c r="A20" s="62" t="s">
        <v>94</v>
      </c>
      <c r="B20" s="111">
        <v>1</v>
      </c>
      <c r="C20" s="172" t="s">
        <v>201</v>
      </c>
      <c r="D20" s="173"/>
    </row>
    <row r="21" spans="1:8" ht="31.2">
      <c r="A21" s="62" t="s">
        <v>95</v>
      </c>
      <c r="B21" s="122">
        <v>194520</v>
      </c>
      <c r="C21" s="10"/>
      <c r="D21" s="10"/>
    </row>
    <row r="22" spans="1:8" ht="179.4" customHeight="1">
      <c r="A22" s="62" t="s">
        <v>96</v>
      </c>
      <c r="B22" s="63" t="s">
        <v>97</v>
      </c>
      <c r="C22" s="172" t="s">
        <v>191</v>
      </c>
      <c r="D22" s="173"/>
      <c r="E22" s="118"/>
      <c r="F22" s="119"/>
      <c r="G22" s="119"/>
      <c r="H22" s="119"/>
    </row>
    <row r="23" spans="1:8" ht="15.6">
      <c r="A23" s="168" t="s">
        <v>98</v>
      </c>
      <c r="B23" s="168"/>
      <c r="C23" s="168"/>
      <c r="D23" s="168"/>
    </row>
    <row r="24" spans="1:8" ht="31.2">
      <c r="A24" s="51" t="s">
        <v>99</v>
      </c>
      <c r="B24" s="64">
        <v>4304</v>
      </c>
      <c r="C24" s="10"/>
      <c r="D24" s="31"/>
    </row>
    <row r="25" spans="1:8">
      <c r="A25" s="18" t="s">
        <v>77</v>
      </c>
      <c r="B25" s="11">
        <v>2322</v>
      </c>
      <c r="C25" s="10"/>
      <c r="D25" s="108" t="s">
        <v>184</v>
      </c>
    </row>
    <row r="26" spans="1:8">
      <c r="A26" s="18" t="s">
        <v>78</v>
      </c>
      <c r="B26" s="11">
        <v>3948</v>
      </c>
      <c r="C26" s="20">
        <f>B26/B24</f>
        <v>0.91728624535315983</v>
      </c>
      <c r="D26" s="120" t="s">
        <v>101</v>
      </c>
      <c r="H26" t="s">
        <v>100</v>
      </c>
    </row>
    <row r="27" spans="1:8" ht="28.8">
      <c r="A27" s="18" t="s">
        <v>80</v>
      </c>
      <c r="B27" s="11">
        <v>4170</v>
      </c>
      <c r="C27" s="20">
        <f>B27/B24</f>
        <v>0.96886617100371752</v>
      </c>
      <c r="D27" s="121"/>
    </row>
    <row r="28" spans="1:8" ht="41.4">
      <c r="A28" s="53"/>
      <c r="B28" s="54"/>
      <c r="C28" s="55" t="s">
        <v>82</v>
      </c>
      <c r="D28" s="55" t="s">
        <v>83</v>
      </c>
      <c r="E28" s="5"/>
    </row>
    <row r="29" spans="1:8" ht="19.2" customHeight="1">
      <c r="A29" s="51" t="s">
        <v>102</v>
      </c>
      <c r="B29" s="65">
        <v>25.5</v>
      </c>
      <c r="C29" s="65">
        <v>0.38</v>
      </c>
      <c r="D29" s="66">
        <v>1.0960000000000001</v>
      </c>
    </row>
    <row r="30" spans="1:8" ht="19.2" customHeight="1">
      <c r="A30" s="51" t="s">
        <v>90</v>
      </c>
      <c r="B30" s="65">
        <v>5</v>
      </c>
      <c r="C30" s="61"/>
      <c r="D30" s="67"/>
      <c r="E30" s="68"/>
    </row>
    <row r="31" spans="1:8" ht="37.200000000000003" customHeight="1">
      <c r="A31" s="51" t="s">
        <v>103</v>
      </c>
      <c r="B31" s="65">
        <v>17.34</v>
      </c>
      <c r="C31" s="61"/>
      <c r="D31" s="67"/>
      <c r="E31" s="68"/>
    </row>
    <row r="32" spans="1:8" ht="61.5" customHeight="1">
      <c r="A32" s="69" t="s">
        <v>104</v>
      </c>
      <c r="B32" s="36" t="s">
        <v>105</v>
      </c>
      <c r="C32" s="36" t="s">
        <v>106</v>
      </c>
      <c r="D32" s="36" t="s">
        <v>107</v>
      </c>
      <c r="E32" s="36" t="s">
        <v>108</v>
      </c>
      <c r="F32" s="36" t="s">
        <v>109</v>
      </c>
      <c r="G32" s="36" t="s">
        <v>110</v>
      </c>
      <c r="H32" s="36" t="s">
        <v>111</v>
      </c>
    </row>
    <row r="33" spans="1:10" ht="43.2">
      <c r="A33" s="70" t="s">
        <v>112</v>
      </c>
      <c r="B33" s="38" t="s">
        <v>70</v>
      </c>
      <c r="C33" s="38">
        <v>1999</v>
      </c>
      <c r="D33" s="38" t="s">
        <v>113</v>
      </c>
      <c r="E33" s="38">
        <v>35695.4</v>
      </c>
      <c r="F33" s="38">
        <v>45</v>
      </c>
      <c r="G33" s="38">
        <v>100</v>
      </c>
      <c r="H33" s="163">
        <v>741570.05</v>
      </c>
    </row>
    <row r="34" spans="1:10" ht="43.2">
      <c r="A34" s="70" t="s">
        <v>112</v>
      </c>
      <c r="B34" s="38" t="s">
        <v>70</v>
      </c>
      <c r="C34" s="38">
        <v>2009</v>
      </c>
      <c r="D34" s="38" t="s">
        <v>113</v>
      </c>
      <c r="E34" s="38">
        <v>35699.300000000003</v>
      </c>
      <c r="F34" s="38">
        <v>23.1</v>
      </c>
      <c r="G34" s="38">
        <v>23.1</v>
      </c>
      <c r="H34" s="171"/>
      <c r="I34" s="169"/>
      <c r="J34" s="170"/>
    </row>
    <row r="35" spans="1:10" ht="43.2">
      <c r="A35" s="70" t="s">
        <v>114</v>
      </c>
      <c r="B35" s="38" t="s">
        <v>70</v>
      </c>
      <c r="C35" s="38">
        <v>2009</v>
      </c>
      <c r="D35" s="38" t="s">
        <v>115</v>
      </c>
      <c r="E35" s="38">
        <v>30524.1</v>
      </c>
      <c r="F35" s="38">
        <v>23.1</v>
      </c>
      <c r="G35" s="38">
        <v>23.1</v>
      </c>
      <c r="H35" s="171"/>
    </row>
    <row r="36" spans="1:10" ht="43.2">
      <c r="A36" s="70" t="s">
        <v>116</v>
      </c>
      <c r="B36" s="38" t="s">
        <v>70</v>
      </c>
      <c r="C36" s="38">
        <v>2012</v>
      </c>
      <c r="D36" s="38" t="s">
        <v>117</v>
      </c>
      <c r="E36" s="38">
        <v>29110.9</v>
      </c>
      <c r="F36" s="38">
        <v>15.33</v>
      </c>
      <c r="G36" s="38">
        <v>15.33</v>
      </c>
      <c r="H36" s="164"/>
    </row>
    <row r="37" spans="1:10" ht="57.6">
      <c r="A37" s="69" t="s">
        <v>118</v>
      </c>
      <c r="B37" s="36" t="s">
        <v>105</v>
      </c>
      <c r="C37" s="36" t="s">
        <v>106</v>
      </c>
      <c r="D37" s="36" t="s">
        <v>107</v>
      </c>
      <c r="E37" s="36" t="s">
        <v>119</v>
      </c>
      <c r="F37" s="36" t="s">
        <v>109</v>
      </c>
      <c r="G37" s="36" t="s">
        <v>110</v>
      </c>
      <c r="H37" s="36" t="s">
        <v>120</v>
      </c>
    </row>
    <row r="38" spans="1:10" ht="43.2">
      <c r="A38" s="72" t="s">
        <v>121</v>
      </c>
      <c r="B38" s="38" t="s">
        <v>70</v>
      </c>
      <c r="C38" s="38">
        <v>2009</v>
      </c>
      <c r="D38" s="38" t="s">
        <v>122</v>
      </c>
      <c r="E38" s="38">
        <v>127071.7</v>
      </c>
      <c r="F38" s="38">
        <v>20</v>
      </c>
      <c r="G38" s="38">
        <v>20</v>
      </c>
      <c r="H38" s="163" t="s">
        <v>123</v>
      </c>
    </row>
    <row r="39" spans="1:10" ht="43.2">
      <c r="A39" s="72" t="s">
        <v>124</v>
      </c>
      <c r="B39" s="38" t="s">
        <v>70</v>
      </c>
      <c r="C39" s="38">
        <v>2009</v>
      </c>
      <c r="D39" s="38" t="s">
        <v>125</v>
      </c>
      <c r="E39" s="38"/>
      <c r="F39" s="38">
        <v>50</v>
      </c>
      <c r="G39" s="38">
        <v>100</v>
      </c>
      <c r="H39" s="164"/>
    </row>
    <row r="40" spans="1:10">
      <c r="A40" s="37" t="s">
        <v>126</v>
      </c>
      <c r="B40" s="38"/>
      <c r="C40" s="38"/>
      <c r="D40" s="38"/>
      <c r="E40" s="38"/>
      <c r="F40" s="38"/>
      <c r="G40" s="38"/>
      <c r="H40" s="38"/>
    </row>
    <row r="41" spans="1:10" ht="57.6">
      <c r="A41" s="69" t="s">
        <v>127</v>
      </c>
      <c r="B41" s="36" t="s">
        <v>105</v>
      </c>
      <c r="C41" s="36" t="s">
        <v>106</v>
      </c>
      <c r="D41" s="36" t="s">
        <v>128</v>
      </c>
      <c r="E41" s="36" t="s">
        <v>109</v>
      </c>
      <c r="F41" s="36" t="s">
        <v>110</v>
      </c>
      <c r="G41" s="36" t="s">
        <v>129</v>
      </c>
    </row>
    <row r="42" spans="1:10" ht="43.2">
      <c r="A42" s="72" t="s">
        <v>121</v>
      </c>
      <c r="B42" s="38" t="s">
        <v>70</v>
      </c>
      <c r="C42" s="38">
        <v>2009</v>
      </c>
      <c r="D42" s="38" t="s">
        <v>130</v>
      </c>
      <c r="E42" s="38">
        <v>20</v>
      </c>
      <c r="F42" s="71">
        <v>20</v>
      </c>
      <c r="G42" s="73" t="s">
        <v>123</v>
      </c>
      <c r="H42" s="40"/>
    </row>
    <row r="43" spans="1:10">
      <c r="A43" s="37" t="s">
        <v>131</v>
      </c>
      <c r="B43" s="38"/>
      <c r="C43" s="38"/>
      <c r="D43" s="38"/>
      <c r="E43" s="38"/>
      <c r="F43" s="38"/>
      <c r="G43" s="74"/>
      <c r="H43" s="40"/>
    </row>
    <row r="44" spans="1:10">
      <c r="A44" s="37" t="s">
        <v>126</v>
      </c>
      <c r="B44" s="38"/>
      <c r="C44" s="38"/>
      <c r="D44" s="38"/>
      <c r="E44" s="38"/>
      <c r="F44" s="38"/>
      <c r="G44" s="38"/>
      <c r="H44" s="40"/>
    </row>
    <row r="45" spans="1:10">
      <c r="H45" s="1"/>
    </row>
  </sheetData>
  <mergeCells count="12">
    <mergeCell ref="H38:H39"/>
    <mergeCell ref="B1:D1"/>
    <mergeCell ref="A3:D3"/>
    <mergeCell ref="G9:J9"/>
    <mergeCell ref="A23:D23"/>
    <mergeCell ref="I34:J34"/>
    <mergeCell ref="H33:H36"/>
    <mergeCell ref="C16:D16"/>
    <mergeCell ref="C18:D18"/>
    <mergeCell ref="C19:D19"/>
    <mergeCell ref="C20:D20"/>
    <mergeCell ref="C22:D22"/>
  </mergeCells>
  <pageMargins left="0.69930555555555596" right="0.69930555555555596" top="0.75" bottom="0.75" header="0.3" footer="0.3"/>
  <pageSetup paperSize="9" scale="29"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50" workbookViewId="0">
      <selection activeCell="D4" sqref="D4"/>
    </sheetView>
  </sheetViews>
  <sheetFormatPr defaultColWidth="9" defaultRowHeight="14.4"/>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6.5546875" customWidth="1"/>
    <col min="12" max="12" width="42.44140625" customWidth="1"/>
    <col min="13" max="13" width="22.5546875" customWidth="1"/>
  </cols>
  <sheetData>
    <row r="1" spans="1:11" ht="49.5" customHeight="1">
      <c r="A1" s="4" t="s">
        <v>0</v>
      </c>
      <c r="B1" s="180" t="s">
        <v>183</v>
      </c>
      <c r="C1" s="181"/>
      <c r="D1" s="181"/>
      <c r="E1" s="29"/>
      <c r="F1" s="5"/>
    </row>
    <row r="2" spans="1:11" ht="21.75" customHeight="1">
      <c r="A2" s="6"/>
      <c r="B2" s="7"/>
      <c r="C2" s="7"/>
      <c r="D2" s="7"/>
      <c r="E2" s="7"/>
    </row>
    <row r="3" spans="1:11" s="1" customFormat="1" ht="18" customHeight="1">
      <c r="A3" s="156" t="s">
        <v>132</v>
      </c>
      <c r="B3" s="156"/>
      <c r="C3" s="156"/>
      <c r="D3" s="156"/>
      <c r="E3" s="114"/>
    </row>
    <row r="4" spans="1:11" ht="29.4" customHeight="1">
      <c r="A4" s="15" t="s">
        <v>133</v>
      </c>
      <c r="B4" s="30">
        <v>81300</v>
      </c>
      <c r="C4" s="10"/>
      <c r="D4" s="31"/>
      <c r="E4" s="32"/>
    </row>
    <row r="5" spans="1:11" ht="28.8">
      <c r="A5" s="18" t="s">
        <v>134</v>
      </c>
      <c r="B5" s="30"/>
      <c r="C5" s="19">
        <f>B5/B4</f>
        <v>0</v>
      </c>
      <c r="D5" s="33"/>
      <c r="E5" s="34"/>
    </row>
    <row r="6" spans="1:11" ht="28.8">
      <c r="A6" s="18" t="s">
        <v>135</v>
      </c>
      <c r="B6" s="30">
        <v>583</v>
      </c>
      <c r="C6" s="20">
        <f>B6/B4</f>
        <v>7.1709717097170975E-3</v>
      </c>
      <c r="D6" s="33"/>
      <c r="E6" s="34"/>
      <c r="F6" s="5"/>
    </row>
    <row r="7" spans="1:11" ht="43.2">
      <c r="A7" s="35" t="s">
        <v>136</v>
      </c>
      <c r="B7" s="36" t="s">
        <v>105</v>
      </c>
      <c r="C7" s="36" t="s">
        <v>106</v>
      </c>
      <c r="D7" s="36" t="s">
        <v>107</v>
      </c>
      <c r="E7" s="36" t="s">
        <v>137</v>
      </c>
      <c r="F7" s="36" t="s">
        <v>138</v>
      </c>
      <c r="G7" s="36" t="s">
        <v>109</v>
      </c>
      <c r="H7" s="36" t="s">
        <v>110</v>
      </c>
      <c r="I7" s="36" t="s">
        <v>139</v>
      </c>
      <c r="J7" s="36" t="s">
        <v>140</v>
      </c>
      <c r="K7" s="36" t="s">
        <v>141</v>
      </c>
    </row>
    <row r="8" spans="1:11" s="28" customFormat="1" ht="64.2" customHeight="1">
      <c r="A8" s="37" t="s">
        <v>142</v>
      </c>
      <c r="B8" s="38" t="s">
        <v>143</v>
      </c>
      <c r="C8" s="38">
        <v>2003</v>
      </c>
      <c r="D8" s="38">
        <v>1757</v>
      </c>
      <c r="E8" s="38">
        <v>7980</v>
      </c>
      <c r="F8" s="38">
        <v>192758</v>
      </c>
      <c r="G8" s="38">
        <v>75</v>
      </c>
      <c r="H8" s="38">
        <v>60</v>
      </c>
      <c r="I8" s="38">
        <v>184949</v>
      </c>
      <c r="J8" s="46" t="s">
        <v>144</v>
      </c>
      <c r="K8" s="47" t="s">
        <v>145</v>
      </c>
    </row>
    <row r="9" spans="1:11" s="28" customFormat="1">
      <c r="A9" s="37" t="s">
        <v>146</v>
      </c>
      <c r="B9" s="38"/>
      <c r="C9" s="38"/>
      <c r="D9" s="38"/>
      <c r="E9" s="38"/>
      <c r="F9" s="38"/>
      <c r="G9" s="38"/>
      <c r="H9" s="174" t="s">
        <v>200</v>
      </c>
      <c r="I9" s="175"/>
      <c r="J9" s="175"/>
      <c r="K9" s="176"/>
    </row>
    <row r="10" spans="1:11" s="28" customFormat="1" ht="57.6" customHeight="1">
      <c r="A10" s="37" t="s">
        <v>147</v>
      </c>
      <c r="B10" s="38"/>
      <c r="C10" s="38"/>
      <c r="D10" s="38"/>
      <c r="E10" s="38"/>
      <c r="F10" s="38"/>
      <c r="G10" s="38"/>
      <c r="H10" s="177"/>
      <c r="I10" s="178"/>
      <c r="J10" s="178"/>
      <c r="K10" s="179"/>
    </row>
    <row r="11" spans="1:11" s="28" customFormat="1" ht="106.2" customHeight="1">
      <c r="A11" s="39" t="s">
        <v>148</v>
      </c>
      <c r="B11" s="188" t="s">
        <v>149</v>
      </c>
      <c r="C11" s="189"/>
      <c r="D11" s="40"/>
      <c r="E11" s="40"/>
      <c r="F11" s="40"/>
      <c r="G11" s="40"/>
      <c r="H11" s="40"/>
      <c r="I11" s="40"/>
      <c r="J11" s="48"/>
      <c r="K11" s="48"/>
    </row>
    <row r="12" spans="1:11" s="28" customFormat="1">
      <c r="A12" s="40"/>
      <c r="B12" s="40"/>
      <c r="C12" s="40"/>
      <c r="D12" s="40"/>
      <c r="E12" s="40"/>
      <c r="F12" s="40"/>
      <c r="G12" s="40"/>
      <c r="H12" s="40"/>
      <c r="I12" s="40"/>
      <c r="J12" s="48"/>
      <c r="K12" s="48"/>
    </row>
    <row r="13" spans="1:11" ht="46.95" customHeight="1">
      <c r="A13" s="36" t="s">
        <v>150</v>
      </c>
      <c r="B13" s="36" t="s">
        <v>151</v>
      </c>
      <c r="C13" s="36" t="s">
        <v>152</v>
      </c>
      <c r="D13" s="36" t="s">
        <v>153</v>
      </c>
      <c r="E13" s="40"/>
      <c r="F13" s="28"/>
    </row>
    <row r="14" spans="1:11">
      <c r="A14" s="182" t="s">
        <v>154</v>
      </c>
      <c r="B14" s="41" t="s">
        <v>155</v>
      </c>
      <c r="C14" s="109">
        <v>267</v>
      </c>
      <c r="D14" s="109">
        <v>2.58</v>
      </c>
      <c r="E14" s="43"/>
      <c r="F14" s="28"/>
    </row>
    <row r="15" spans="1:11">
      <c r="A15" s="183"/>
      <c r="B15" s="41" t="s">
        <v>156</v>
      </c>
      <c r="C15" s="109">
        <v>599</v>
      </c>
      <c r="D15" s="109">
        <v>58.75</v>
      </c>
      <c r="E15" s="43"/>
      <c r="F15" s="28"/>
    </row>
    <row r="16" spans="1:11">
      <c r="A16" s="183"/>
      <c r="B16" s="41" t="s">
        <v>157</v>
      </c>
      <c r="C16" s="109">
        <v>225.75</v>
      </c>
      <c r="D16" s="109">
        <v>6</v>
      </c>
      <c r="E16" s="43"/>
      <c r="F16" s="28"/>
    </row>
    <row r="17" spans="1:6">
      <c r="A17" s="183"/>
      <c r="B17" s="41" t="s">
        <v>158</v>
      </c>
      <c r="C17" s="109">
        <v>97.95</v>
      </c>
      <c r="D17" s="109">
        <v>49.9</v>
      </c>
      <c r="E17" s="43"/>
      <c r="F17" s="28"/>
    </row>
    <row r="18" spans="1:6">
      <c r="A18" s="183"/>
      <c r="B18" s="41" t="s">
        <v>159</v>
      </c>
      <c r="C18" s="109">
        <v>8.98</v>
      </c>
      <c r="D18" s="109">
        <v>5.64</v>
      </c>
      <c r="E18" s="43"/>
      <c r="F18" s="28"/>
    </row>
    <row r="19" spans="1:6" ht="28.8">
      <c r="A19" s="184"/>
      <c r="B19" s="44" t="s">
        <v>160</v>
      </c>
      <c r="C19" s="42">
        <v>2395</v>
      </c>
      <c r="D19" s="10"/>
      <c r="E19" s="43"/>
      <c r="F19" s="28"/>
    </row>
    <row r="20" spans="1:6" ht="29.4" customHeight="1">
      <c r="A20" s="185" t="s">
        <v>146</v>
      </c>
      <c r="B20" s="45" t="s">
        <v>155</v>
      </c>
      <c r="C20" s="25"/>
      <c r="D20" s="25"/>
      <c r="E20" s="43"/>
      <c r="F20" s="28"/>
    </row>
    <row r="21" spans="1:6">
      <c r="A21" s="186"/>
      <c r="B21" s="45" t="s">
        <v>156</v>
      </c>
      <c r="C21" s="25"/>
      <c r="D21" s="25"/>
      <c r="E21" s="43"/>
      <c r="F21" s="28"/>
    </row>
    <row r="22" spans="1:6">
      <c r="A22" s="186"/>
      <c r="B22" s="45" t="s">
        <v>157</v>
      </c>
      <c r="C22" s="25"/>
      <c r="D22" s="25"/>
      <c r="E22" s="43"/>
      <c r="F22" s="28"/>
    </row>
    <row r="23" spans="1:6">
      <c r="A23" s="186"/>
      <c r="B23" s="45" t="s">
        <v>158</v>
      </c>
      <c r="C23" s="25"/>
      <c r="D23" s="25"/>
      <c r="E23" s="43"/>
      <c r="F23" s="28"/>
    </row>
    <row r="24" spans="1:6">
      <c r="A24" s="186"/>
      <c r="B24" s="45" t="s">
        <v>159</v>
      </c>
      <c r="C24" s="25"/>
      <c r="D24" s="25"/>
      <c r="E24" s="43"/>
      <c r="F24" s="28"/>
    </row>
    <row r="25" spans="1:6" ht="28.8">
      <c r="A25" s="187"/>
      <c r="B25" s="44" t="s">
        <v>160</v>
      </c>
      <c r="C25" s="25"/>
      <c r="D25" s="10"/>
    </row>
  </sheetData>
  <mergeCells count="6">
    <mergeCell ref="H9:K10"/>
    <mergeCell ref="B1:D1"/>
    <mergeCell ref="A3:D3"/>
    <mergeCell ref="A14:A19"/>
    <mergeCell ref="A20:A25"/>
    <mergeCell ref="B11:C11"/>
  </mergeCells>
  <pageMargins left="0.69930555555555596" right="0.69930555555555596"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topLeftCell="A2" zoomScale="60" zoomScaleNormal="60" workbookViewId="0">
      <selection activeCell="B24" sqref="B24"/>
    </sheetView>
  </sheetViews>
  <sheetFormatPr defaultColWidth="9" defaultRowHeight="14.4"/>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c r="A1" s="4" t="s">
        <v>0</v>
      </c>
      <c r="B1" s="180" t="s">
        <v>183</v>
      </c>
      <c r="C1" s="181"/>
      <c r="D1" s="5"/>
    </row>
    <row r="2" spans="1:4" ht="21.75" customHeight="1">
      <c r="A2" s="6"/>
      <c r="B2" s="7"/>
      <c r="C2" s="7"/>
    </row>
    <row r="3" spans="1:4" s="1" customFormat="1" ht="18" customHeight="1">
      <c r="A3" s="156" t="s">
        <v>161</v>
      </c>
      <c r="B3" s="156"/>
      <c r="C3" s="156"/>
    </row>
    <row r="4" spans="1:4" s="2" customFormat="1" ht="30" customHeight="1">
      <c r="A4" s="8" t="s">
        <v>162</v>
      </c>
      <c r="B4" s="9" t="s">
        <v>163</v>
      </c>
      <c r="C4" s="10"/>
    </row>
    <row r="5" spans="1:4" s="2" customFormat="1" ht="30" customHeight="1">
      <c r="A5" s="8" t="s">
        <v>164</v>
      </c>
      <c r="B5" s="11">
        <v>2555100</v>
      </c>
      <c r="C5" s="10"/>
    </row>
    <row r="6" spans="1:4" s="2" customFormat="1" ht="48" customHeight="1">
      <c r="A6" s="8" t="s">
        <v>165</v>
      </c>
      <c r="B6" s="11">
        <v>0</v>
      </c>
      <c r="C6" s="113" t="s">
        <v>197</v>
      </c>
    </row>
    <row r="7" spans="1:4" s="2" customFormat="1" ht="30" customHeight="1">
      <c r="A7" s="8" t="s">
        <v>166</v>
      </c>
      <c r="B7" s="11">
        <v>0</v>
      </c>
      <c r="C7" s="10"/>
      <c r="D7" s="12"/>
    </row>
    <row r="8" spans="1:4" s="2" customFormat="1" ht="28.8">
      <c r="A8" s="8" t="s">
        <v>167</v>
      </c>
      <c r="B8" s="11">
        <v>0</v>
      </c>
      <c r="C8" s="10"/>
      <c r="D8" s="12"/>
    </row>
    <row r="9" spans="1:4" s="2" customFormat="1">
      <c r="A9" s="13"/>
      <c r="B9" s="14"/>
      <c r="C9" s="14"/>
      <c r="D9" s="12"/>
    </row>
    <row r="10" spans="1:4" ht="29.4" customHeight="1">
      <c r="A10" s="15" t="s">
        <v>168</v>
      </c>
      <c r="B10" s="16">
        <v>1.35</v>
      </c>
      <c r="C10" s="10"/>
      <c r="D10" s="17"/>
    </row>
    <row r="11" spans="1:4">
      <c r="A11" s="18" t="s">
        <v>169</v>
      </c>
      <c r="B11" s="11">
        <v>0</v>
      </c>
      <c r="C11" s="19">
        <f>B11/B10</f>
        <v>0</v>
      </c>
    </row>
    <row r="12" spans="1:4">
      <c r="A12" s="18" t="s">
        <v>170</v>
      </c>
      <c r="B12" s="11">
        <v>0</v>
      </c>
      <c r="C12" s="20">
        <f>B12/B10</f>
        <v>0</v>
      </c>
    </row>
    <row r="13" spans="1:4" ht="100.8">
      <c r="A13" s="21" t="s">
        <v>171</v>
      </c>
      <c r="B13" s="16">
        <v>30.74</v>
      </c>
      <c r="C13" s="113" t="s">
        <v>185</v>
      </c>
    </row>
    <row r="14" spans="1:4">
      <c r="A14" s="21" t="s">
        <v>172</v>
      </c>
      <c r="B14" s="16">
        <v>151698.62</v>
      </c>
      <c r="C14" s="10"/>
    </row>
    <row r="15" spans="1:4">
      <c r="A15" s="22" t="s">
        <v>173</v>
      </c>
      <c r="B15" s="23">
        <v>143552.12</v>
      </c>
      <c r="C15" s="10"/>
    </row>
    <row r="16" spans="1:4" ht="41.4">
      <c r="A16" s="24" t="s">
        <v>174</v>
      </c>
      <c r="B16" s="110" t="s">
        <v>199</v>
      </c>
      <c r="C16" s="26"/>
      <c r="D16" s="17"/>
    </row>
    <row r="17" spans="1:4" ht="41.4">
      <c r="A17" s="24" t="s">
        <v>175</v>
      </c>
      <c r="B17" s="110" t="s">
        <v>186</v>
      </c>
      <c r="C17" s="26"/>
    </row>
    <row r="18" spans="1:4" ht="28.8">
      <c r="A18" s="24" t="s">
        <v>176</v>
      </c>
      <c r="B18" s="110" t="s">
        <v>187</v>
      </c>
      <c r="C18" s="26"/>
      <c r="D18" s="5"/>
    </row>
    <row r="19" spans="1:4" ht="15.6" customHeight="1">
      <c r="A19" s="190" t="s">
        <v>177</v>
      </c>
      <c r="B19" s="191"/>
      <c r="C19" s="190"/>
    </row>
    <row r="20" spans="1:4">
      <c r="A20" s="15" t="s">
        <v>178</v>
      </c>
      <c r="B20" s="16">
        <v>0.93</v>
      </c>
      <c r="C20" s="10"/>
    </row>
    <row r="21" spans="1:4">
      <c r="A21" s="21" t="s">
        <v>179</v>
      </c>
      <c r="B21" s="16">
        <v>97681.33</v>
      </c>
      <c r="C21" s="10"/>
    </row>
    <row r="22" spans="1:4">
      <c r="A22" s="21" t="s">
        <v>180</v>
      </c>
      <c r="B22" s="16">
        <v>102183.52</v>
      </c>
      <c r="C22" s="10"/>
    </row>
    <row r="23" spans="1:4" ht="43.2">
      <c r="A23" s="27" t="s">
        <v>181</v>
      </c>
      <c r="B23" s="110" t="s">
        <v>199</v>
      </c>
      <c r="C23" s="10"/>
    </row>
    <row r="24" spans="1:4" ht="41.4">
      <c r="A24" s="27" t="s">
        <v>175</v>
      </c>
      <c r="B24" s="110" t="s">
        <v>186</v>
      </c>
      <c r="C24" s="10"/>
    </row>
    <row r="25" spans="1:4" ht="28.8">
      <c r="A25" s="27" t="s">
        <v>182</v>
      </c>
      <c r="B25" s="110" t="s">
        <v>187</v>
      </c>
      <c r="C25" s="10"/>
    </row>
    <row r="26" spans="1:4">
      <c r="A26" s="5"/>
    </row>
  </sheetData>
  <mergeCells count="3">
    <mergeCell ref="B1:C1"/>
    <mergeCell ref="A3:C3"/>
    <mergeCell ref="A19:C19"/>
  </mergeCells>
  <pageMargins left="0.69930555555555596" right="0.69930555555555596" top="0.75" bottom="0.75" header="0.3" footer="0.3"/>
  <pageSetup paperSize="9" scale="6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Investiciju_plans_POST2020!Print_Area</vt:lpstr>
      <vt:lpstr>Ūdenssaimniec_ESOŠS_VĒRTĒJUMS!Print_Area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Juris</cp:lastModifiedBy>
  <dcterms:created xsi:type="dcterms:W3CDTF">2006-09-16T00:00:00Z</dcterms:created>
  <dcterms:modified xsi:type="dcterms:W3CDTF">2020-04-14T16:08:31Z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1033-10.2.0.5965</vt:lpwstr>
  </property>
</Properties>
</file>