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BAF32B98-AECE-4E34-82DA-F7A5043B94E0}"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Investiciju_plans_POST2020!$A$1:$H$36</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9" l="1"/>
  <c r="B8" i="7" l="1"/>
  <c r="B5" i="7" l="1"/>
  <c r="H31" i="1" l="1"/>
  <c r="H24" i="1"/>
  <c r="H19" i="1"/>
  <c r="H15" i="1"/>
  <c r="H11" i="1"/>
  <c r="C27" i="7" l="1"/>
  <c r="C26" i="7"/>
  <c r="B1" i="8"/>
  <c r="C12" i="9"/>
  <c r="C11" i="9"/>
  <c r="C5" i="8"/>
  <c r="C6" i="8"/>
  <c r="C7" i="7"/>
  <c r="C8" i="7"/>
  <c r="D19" i="1" l="1"/>
  <c r="D11" i="1"/>
  <c r="D24" i="1"/>
  <c r="D15" i="1"/>
  <c r="D31" i="1"/>
</calcChain>
</file>

<file path=xl/sharedStrings.xml><?xml version="1.0" encoding="utf-8"?>
<sst xmlns="http://schemas.openxmlformats.org/spreadsheetml/2006/main" count="270" uniqueCount="200">
  <si>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</si>
  <si>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</si>
  <si>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</si>
  <si>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</si>
  <si>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</si>
  <si>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</si>
  <si>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</si>
  <si>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</si>
  <si>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</si>
  <si>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</si>
  <si>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</si>
  <si>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</si>
  <si>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</si>
  <si>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</si>
  <si>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</si>
  <si>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</si>
  <si>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</si>
  <si>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</si>
  <si>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</si>
  <si>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</si>
  <si>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</si>
  <si>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</si>
  <si>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</si>
  <si>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</si>
  <si>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</si>
  <si>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</si>
  <si>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</si>
  <si>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</si>
  <si>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</si>
  <si>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</si>
  <si>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</si>
  <si>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</si>
  <si>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</si>
  <si>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</si>
  <si>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</si>
  <si>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</si>
  <si>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</si>
  <si>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</si>
  <si>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</si>
  <si>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</si>
  <si>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</si>
  <si>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</si>
  <si>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</si>
  <si>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</si>
  <si>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</si>
  <si>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</si>
  <si>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</si>
  <si>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</si>
  <si>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</si>
  <si>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</si>
  <si>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</si>
  <si>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</si>
  <si>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</si>
  <si>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</si>
  <si>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</si>
  <si>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</si>
  <si>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</si>
  <si>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</si>
  <si>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</si>
  <si>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</si>
  <si>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</si>
  <si>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</si>
  <si>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</si>
  <si>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</si>
  <si>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</si>
  <si>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</si>
  <si>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</si>
  <si>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</si>
  <si>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</si>
  <si>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</si>
  <si>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</si>
  <si>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</si>
  <si>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</si>
  <si>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</si>
  <si>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</si>
  <si>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</si>
  <si>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</si>
  <si>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</si>
  <si>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</si>
  <si>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</si>
  <si>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</si>
  <si>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</si>
  <si>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</si>
  <si>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</si>
  <si>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</si>
  <si>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</si>
  <si>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</si>
  <si>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</si>
  <si>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</si>
  <si>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</si>
  <si>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</si>
  <si>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</si>
  <si>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</si>
  <si>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</si>
  <si>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</si>
  <si>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</si>
  <si>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</si>
  <si>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</si>
  <si>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</si>
  <si>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</si>
  <si>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</si>
  <si>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</si>
  <si>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</si>
  <si>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</si>
  <si>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</si>
  <si>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</si>
  <si>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</si>
  <si>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</si>
  <si>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</si>
  <si>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</si>
  <si>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</si>
  <si>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</si>
  <si>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</si>
  <si>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</si>
  <si>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</si>
  <si>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</si>
  <si>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</si>
  <si>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</si>
  <si>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</si>
  <si>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</si>
  <si>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</si>
  <si>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</si>
  <si>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</si>
  <si>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</si>
  <si>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</si>
  <si>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</si>
  <si>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</si>
  <si>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</si>
  <si>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</si>
  <si>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</si>
  <si>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</si>
  <si>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</si>
  <si>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</si>
  <si>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</si>
  <si>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</si>
  <si>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</si>
  <si>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</si>
  <si>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</si>
  <si>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</si>
  <si>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</si>
  <si>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</si>
  <si>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</si>
  <si>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</si>
  <si>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</si>
  <si>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</si>
  <si>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</si>
  <si>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</si>
  <si>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</si>
  <si>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</si>
  <si>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356,45 euro/ 1 cilv.</t>
  </si>
  <si>
    <t>Sabiedrība ar ierobežotu 
atbildību "Kandavas komunāie pakalpojumi" vidēja termiņa attīstības stratēģija 2018-2023.gadam .
Apstiprināts Kandavas novada domes sēdē 28.06.2018.(protokols Nr.10 2.)</t>
  </si>
  <si>
    <t xml:space="preserve">Kandavas novada domes 
saistošie noteikumi Nr.5
“Decentralizēto kanalizācijas
 pakalpojumu sniegšana un 
uzskaites kārtība Kandavas
 novadā”. APSTIPRINĀTS
Kandavas novada domes sēdē
2019. gada 28.martā
(protokols Nr.3,  2.§)
PRECIZĒTS 
Kandavas novada domes sēdē 
2019.  gada 30.maijā
(protokols Nr.6,  1 .§) sk. http://kandava.lv/saistosie_noteikumi
</t>
  </si>
  <si>
    <t xml:space="preserve">Kandavas novada domes saistošie noteikumi Nr.23
„Kandavas novada pašvaldības līdzfinansējuma piešķiršanas kārtība nekustamo īpašumu pieslēgšanai centralizētajiem ūdensapgādes vai kanalizācijas tīkliem”
APSTIPRINĀTS
Kandavas novada domes sēdē
2017.gada 28.decembrī
(protokols Nr.20  3.§)
sk. http://kandava.lv/nolikumi_noteikumi_un_cenrazi
līdz 01.12.19. noslēgti līgumi 19 par līdzfinansējumu mājsaimniecībām. 
</t>
  </si>
  <si>
    <t xml:space="preserve">SIA "Kandavas komunālie pakalpojumi" </t>
  </si>
  <si>
    <t xml:space="preserve">0,65 bez pvn </t>
  </si>
  <si>
    <t xml:space="preserve">0,60 bez pvn </t>
  </si>
  <si>
    <t xml:space="preserve">100 (procenti) </t>
  </si>
  <si>
    <t xml:space="preserve">SIA KKP ir sedzis izdevumus no tarifa </t>
  </si>
  <si>
    <t xml:space="preserve">termiņš līdz 2023 g.  Gadā - 279 339,00 euro </t>
  </si>
  <si>
    <t>2012.gada lēmums</t>
  </si>
  <si>
    <t>Nav, jo Ar 2011. gada 30. novembra Kandavas novada domes sēdes protokolu Nr. 13., 22§ apstiprināti Kandavas novada domes saistošie noteikumi Nr. 19 "Kandavas novada teritorijas plānojums 2011.- 2023. gadam". (publicēts Latvijas Vēstnesī 14.12.2011., spēkā no 15.12.2011.). sk. http://kandava.lv/planosanas_dokumenti/planosanas_dokumenti</t>
  </si>
  <si>
    <t>Noteikumu 40.punkts
 [..nekustamā īpašuma 
īpašnieks vai valdītājs līdz 
2020.gada 1. septembrim 
iesniedz decentralizēto 
kanalizācijas sistēmu reģistra 
uzturētājam pirmreizējo 
decentralizētās kanalizācijas 
sistēmas reģistrācijas
 iesniegumu ..]. Pašiem sistēma, kas ko izved, bet cilvēki šobrīd nenāk.</t>
  </si>
  <si>
    <t xml:space="preserve">SIA "Kandavas komunālie
 pakalpojumi" - </t>
  </si>
  <si>
    <t>SIA "Kandavas komunālie pakalpojumi" ir vienīgie asenizācijas pakalpojuma sniedzēji Kandavā. Reģistrs kā tāds šobrīd nav.</t>
  </si>
  <si>
    <t>2 157 151,00
uz 01.01.2019.</t>
  </si>
  <si>
    <t>4,27 EUR/m3 bez pvn  kopā par visu  - piebrauc, aizved</t>
  </si>
  <si>
    <t>1,25 EUR/m3 bez PVN spēkā no 01.12.2018.</t>
  </si>
  <si>
    <t xml:space="preserve">Atsevišķa plāna nav ir kopējā attīstības stratēģija uzņēmumam līdz 2023.gadam </t>
  </si>
  <si>
    <t xml:space="preserve">1,42 EUR/m3 bez PVN spēkā no 01.12.2018.  </t>
  </si>
  <si>
    <t>SIA KKP pašu līdzekļiem, vai pašvaldība līdzfinansējums caur pamatkapitālu</t>
  </si>
  <si>
    <t xml:space="preserve">2019.g. vares segt no tarifa, bet to precizi zinas 2020. gadā, jo ir lielāks tarifs </t>
  </si>
  <si>
    <t>Izrakstītie rēķini par kanalizāciju 2018.gadā m3</t>
  </si>
  <si>
    <t>Valteru iela 5B, Kandava</t>
  </si>
  <si>
    <t>SIA KKP</t>
  </si>
  <si>
    <t>/2015</t>
  </si>
  <si>
    <t>Dūņu prese un pēc tam ģeomaiss (1.maiss), nostāvēs un apzaļumošanā var izmantot.</t>
  </si>
  <si>
    <t>NAI Jaudas pietiekamas, jo ir izbūvēta jaudīgāka (virs 10 000 CE).</t>
  </si>
  <si>
    <t>2019.gads, bet veic profilaksi un būtiski vairāk nepaliek.</t>
  </si>
  <si>
    <t>ir 1 viena vieta zināma, bet  dome maksā par lietus ūdeņiem</t>
  </si>
  <si>
    <t>Kūrorta ielas KSS, piepilda tvertni KSS un tad ar sūkni caur resti un ķemmi un tos konteinerā (uz poligonu), Operators fiksē cik mucas izved.</t>
  </si>
  <si>
    <t>Ir prioritārās grupas (pensionāri, invalīdi, utt.), cilvēks uzraksta iesniegumu pie KKP, uztaisa tehniskos noteikumus, ar tiem uz domi, noslēdz līgumu un 3 mēnešu laikā jāizbūvē, tad kad izbūvē tad ir izpilduzmērījums (bez tā nedod naudu), līdz 740 EUR/pieslēgums, 585 EUR/bez kategorijas - kopā par CKS un CŪS, par aku un metru maksā. un par izpilduzmēŗijumu atmaksā līdz 100 EUR. Gan projekta ietvaros, gan vecajos tīklos. Var arī pats rakt</t>
  </si>
  <si>
    <t>Paliek vairāk, jo īpaši vecie ūdensvadi nolietojas (40-50 gadi), bet jaunajos retāk - nav uzbērts pietiekams smilts apjoms, akmeņi. Vai kur pieslēgumu vietas</t>
  </si>
  <si>
    <t>Ķiršu iela 5</t>
  </si>
  <si>
    <t>Ķiršu iela 5 (rezervuāri)</t>
  </si>
  <si>
    <t>1200 t (dabiski mitras) , 64.8 t (sausna)</t>
  </si>
  <si>
    <t>01.01.1960.</t>
  </si>
  <si>
    <t>14.11.2011.</t>
  </si>
  <si>
    <t xml:space="preserve"> Ekspluatācijā no 14.11.2011. Rezervuārs</t>
  </si>
  <si>
    <t xml:space="preserve">Tilpums 259 m3 </t>
  </si>
  <si>
    <r>
      <t>Tilpums 258 m</t>
    </r>
    <r>
      <rPr>
        <b/>
        <sz val="11"/>
        <color theme="1"/>
        <rFont val="Calibri"/>
        <family val="2"/>
        <charset val="186"/>
      </rPr>
      <t>³</t>
    </r>
  </si>
  <si>
    <t>Izrakstīti rēķini 2018.gadā Kandavā par 74 234.1 m3, zudumi starp tīklā novadīto ir 29095.9m3</t>
  </si>
  <si>
    <t>Lietus sistēma pastāv, bet ievada daļēji ievada kopējā kanalizācijas sistēmā, šīs ir apjoms par ko dome maksāja 2018.gadā</t>
  </si>
  <si>
    <t>57600 m3 jeb 30.72% (bez infiltrācijas)</t>
  </si>
  <si>
    <t>Tikai infiltrācija bez lietus kanalizācijas</t>
  </si>
  <si>
    <t>40(60)*</t>
  </si>
  <si>
    <t xml:space="preserve">
Pašvaldība nav plānojusi veikt aglomerācijas robežu izmaiņas. </t>
  </si>
  <si>
    <t>4m3 mašīna. Tāds par ievešanu tarifs nav</t>
  </si>
  <si>
    <t>KANDAVA</t>
  </si>
  <si>
    <t>SAM 5.3.1.</t>
  </si>
  <si>
    <t>62(136)*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</si>
</sst>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0"/>
      <color theme="1"/>
      <name val="Calibri"/>
      <family val="2"/>
      <scheme val="minor"/>
    </font>
    <font>
      <sz val="12"/>
      <color theme="1"/>
      <name val="Calibri"/>
      <family val="2"/>
      <charset val="186"/>
      <scheme val="minor"/>
    </font>
    <font>
      <b/>
      <sz val="11"/>
      <color theme="1"/>
      <name val="Calibri"/>
      <family val="2"/>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s>
  <cellStyleXfs count="2">
    <xf numFmtId="0" fontId="0" fillId="0" borderId="0"/>
    <xf numFmtId="0" fontId="13" fillId="0" borderId="0"/>
  </cellStyleXfs>
  <cellXfs count="183">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7" fillId="0" borderId="0" xfId="0" applyFont="1" applyFill="1" applyBorder="1" applyAlignment="1">
      <alignment horizontal="center" vertical="center" wrapText="1"/>
    </xf>
    <xf numFmtId="0" fontId="0" fillId="0" borderId="0" xfId="0" applyFill="1" applyBorder="1" applyAlignment="1">
      <alignment horizontal="center"/>
    </xf>
    <xf numFmtId="0" fontId="7" fillId="3" borderId="6" xfId="0" applyFont="1" applyFill="1" applyBorder="1" applyAlignment="1">
      <alignment horizontal="center" vertical="center" wrapText="1"/>
    </xf>
    <xf numFmtId="3" fontId="0" fillId="2" borderId="1" xfId="0" applyNumberFormat="1" applyFill="1" applyBorder="1" applyAlignment="1">
      <alignment vertical="top"/>
    </xf>
    <xf numFmtId="0" fontId="4"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4" fillId="2" borderId="1" xfId="0" applyFont="1" applyFill="1" applyBorder="1" applyAlignment="1">
      <alignment vertical="top"/>
    </xf>
    <xf numFmtId="0" fontId="4" fillId="2" borderId="3" xfId="0" applyFont="1" applyFill="1" applyBorder="1" applyAlignment="1">
      <alignment vertical="top"/>
    </xf>
    <xf numFmtId="0" fontId="0" fillId="2" borderId="1" xfId="0" applyFill="1" applyBorder="1" applyAlignment="1">
      <alignment vertical="top"/>
    </xf>
    <xf numFmtId="3" fontId="4" fillId="2" borderId="1" xfId="0" applyNumberFormat="1" applyFont="1" applyFill="1" applyBorder="1" applyAlignment="1">
      <alignment vertical="top"/>
    </xf>
    <xf numFmtId="3" fontId="4" fillId="0" borderId="3" xfId="0" applyNumberFormat="1" applyFont="1" applyBorder="1" applyAlignment="1">
      <alignment vertical="top"/>
    </xf>
    <xf numFmtId="3" fontId="0" fillId="2" borderId="1" xfId="0" applyNumberFormat="1" applyFill="1" applyBorder="1" applyAlignment="1">
      <alignment horizontal="right" vertical="top"/>
    </xf>
    <xf numFmtId="0" fontId="6" fillId="2" borderId="1" xfId="0" applyFont="1" applyFill="1" applyBorder="1" applyAlignment="1">
      <alignment horizontal="center" vertical="top" wrapText="1"/>
    </xf>
    <xf numFmtId="0" fontId="5" fillId="0" borderId="1" xfId="0" applyFont="1" applyBorder="1" applyAlignment="1">
      <alignment horizontal="right" vertical="top" wrapText="1"/>
    </xf>
    <xf numFmtId="0" fontId="12" fillId="2" borderId="1" xfId="0" applyFont="1" applyFill="1" applyBorder="1" applyAlignment="1">
      <alignment horizontal="center" vertical="top" wrapText="1"/>
    </xf>
    <xf numFmtId="3" fontId="9" fillId="0" borderId="1" xfId="0" applyNumberFormat="1" applyFont="1" applyFill="1" applyBorder="1" applyAlignment="1">
      <alignment vertical="top" wrapText="1"/>
    </xf>
    <xf numFmtId="0" fontId="9" fillId="0" borderId="1" xfId="0" applyFont="1" applyBorder="1" applyAlignment="1">
      <alignment horizontal="right" vertical="top" wrapText="1"/>
    </xf>
    <xf numFmtId="0" fontId="14" fillId="0" borderId="0" xfId="0" applyFont="1" applyAlignment="1">
      <alignment horizontal="right" wrapText="1"/>
    </xf>
    <xf numFmtId="0" fontId="12" fillId="0" borderId="1" xfId="0" applyFont="1" applyFill="1" applyBorder="1" applyAlignment="1">
      <alignment horizontal="left" vertical="top" wrapText="1"/>
    </xf>
    <xf numFmtId="0" fontId="12" fillId="0" borderId="1" xfId="0" applyFont="1" applyBorder="1" applyAlignment="1">
      <alignment horizontal="left" vertical="top" wrapText="1"/>
    </xf>
    <xf numFmtId="0" fontId="9"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4"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2"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4" fillId="4" borderId="7" xfId="0" applyFont="1" applyFill="1" applyBorder="1" applyAlignment="1">
      <alignment vertical="top"/>
    </xf>
    <xf numFmtId="0" fontId="4"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2" fillId="2" borderId="1" xfId="0" applyFont="1" applyFill="1" applyBorder="1" applyAlignment="1">
      <alignment horizontal="left" vertical="center" wrapText="1"/>
    </xf>
    <xf numFmtId="0" fontId="0" fillId="4" borderId="1" xfId="0" applyFill="1" applyBorder="1" applyAlignment="1">
      <alignment vertical="top"/>
    </xf>
    <xf numFmtId="3" fontId="4"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4" fillId="7" borderId="3" xfId="0" applyFont="1" applyFill="1" applyBorder="1" applyAlignment="1">
      <alignment vertical="top"/>
    </xf>
    <xf numFmtId="0" fontId="4" fillId="7" borderId="3" xfId="0" applyFont="1" applyFill="1" applyBorder="1" applyAlignment="1">
      <alignment horizontal="right" vertical="top"/>
    </xf>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4" fillId="0" borderId="13" xfId="0" applyFont="1" applyFill="1" applyBorder="1" applyAlignment="1">
      <alignment vertical="top"/>
    </xf>
    <xf numFmtId="0" fontId="16" fillId="0" borderId="8" xfId="0" applyFont="1" applyBorder="1"/>
    <xf numFmtId="0" fontId="6"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2" fillId="8" borderId="1" xfId="0" applyFont="1" applyFill="1" applyBorder="1" applyAlignment="1">
      <alignment horizontal="center" vertical="top" wrapText="1"/>
    </xf>
    <xf numFmtId="0" fontId="4" fillId="8" borderId="1" xfId="0" applyFont="1" applyFill="1" applyBorder="1" applyAlignment="1">
      <alignment vertical="top"/>
    </xf>
    <xf numFmtId="0" fontId="4" fillId="8" borderId="3" xfId="0" applyFont="1" applyFill="1" applyBorder="1" applyAlignment="1">
      <alignment vertical="top"/>
    </xf>
    <xf numFmtId="0" fontId="0" fillId="8" borderId="1" xfId="0" applyFill="1" applyBorder="1" applyAlignment="1">
      <alignment vertical="top"/>
    </xf>
    <xf numFmtId="3" fontId="4" fillId="8" borderId="1" xfId="0" applyNumberFormat="1" applyFont="1" applyFill="1" applyBorder="1" applyAlignment="1">
      <alignment vertical="top"/>
    </xf>
    <xf numFmtId="0" fontId="0" fillId="0" borderId="0" xfId="0" applyBorder="1" applyAlignment="1">
      <alignment horizontal="center" vertical="center"/>
    </xf>
    <xf numFmtId="3" fontId="9" fillId="0" borderId="0" xfId="0" applyNumberFormat="1" applyFont="1" applyFill="1" applyBorder="1" applyAlignment="1">
      <alignment vertical="top" wrapText="1"/>
    </xf>
    <xf numFmtId="0" fontId="0" fillId="0" borderId="0" xfId="0" applyBorder="1" applyAlignment="1">
      <alignment vertical="top"/>
    </xf>
    <xf numFmtId="0" fontId="4" fillId="0" borderId="0" xfId="0" applyFont="1" applyFill="1" applyBorder="1" applyAlignment="1">
      <alignment vertical="top"/>
    </xf>
    <xf numFmtId="3" fontId="16" fillId="2" borderId="7" xfId="0" applyNumberFormat="1" applyFont="1" applyFill="1" applyBorder="1" applyAlignment="1">
      <alignment vertical="top" wrapText="1"/>
    </xf>
    <xf numFmtId="0" fontId="8" fillId="7" borderId="1" xfId="0" applyFont="1" applyFill="1" applyBorder="1" applyAlignment="1">
      <alignment horizontal="center" vertical="center" wrapText="1"/>
    </xf>
    <xf numFmtId="0" fontId="0" fillId="0" borderId="0" xfId="0" applyFill="1" applyBorder="1"/>
    <xf numFmtId="0" fontId="8" fillId="10" borderId="1" xfId="0" applyFont="1" applyFill="1" applyBorder="1" applyAlignment="1">
      <alignment horizontal="left" vertical="center" wrapText="1"/>
    </xf>
    <xf numFmtId="3" fontId="0" fillId="4" borderId="11" xfId="0" applyNumberFormat="1" applyFill="1" applyBorder="1" applyAlignment="1">
      <alignment vertical="top" wrapText="1"/>
    </xf>
    <xf numFmtId="4" fontId="0" fillId="4" borderId="1" xfId="0" applyNumberFormat="1" applyFill="1" applyBorder="1" applyAlignment="1">
      <alignment horizontal="right" vertical="top"/>
    </xf>
    <xf numFmtId="3" fontId="0" fillId="4" borderId="1" xfId="0" applyNumberForma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Fill="1" applyBorder="1" applyAlignment="1">
      <alignment vertical="center" wrapText="1"/>
    </xf>
    <xf numFmtId="3" fontId="25" fillId="4" borderId="1" xfId="0" applyNumberFormat="1" applyFont="1" applyFill="1" applyBorder="1" applyAlignment="1">
      <alignment vertical="top" wrapText="1"/>
    </xf>
    <xf numFmtId="4" fontId="0" fillId="4" borderId="1" xfId="0" applyNumberFormat="1" applyFill="1" applyBorder="1" applyAlignment="1">
      <alignment horizontal="center" vertical="center" wrapText="1"/>
    </xf>
    <xf numFmtId="0" fontId="21" fillId="0" borderId="1" xfId="0" applyFont="1" applyBorder="1" applyAlignment="1">
      <alignment vertical="center" wrapText="1"/>
    </xf>
    <xf numFmtId="3" fontId="0" fillId="4" borderId="1" xfId="0" applyNumberFormat="1" applyFill="1" applyBorder="1" applyAlignment="1">
      <alignment vertical="center" wrapText="1"/>
    </xf>
    <xf numFmtId="0" fontId="12" fillId="0" borderId="1" xfId="0" applyFont="1" applyBorder="1" applyAlignment="1">
      <alignment horizontal="left" vertical="center" wrapText="1"/>
    </xf>
    <xf numFmtId="4" fontId="0" fillId="0" borderId="1" xfId="0" applyNumberFormat="1" applyFill="1" applyBorder="1" applyAlignment="1">
      <alignment vertical="top"/>
    </xf>
    <xf numFmtId="3" fontId="0" fillId="4" borderId="1" xfId="0" applyNumberFormat="1" applyFill="1" applyBorder="1" applyAlignment="1">
      <alignment horizontal="center" vertical="top" wrapText="1"/>
    </xf>
    <xf numFmtId="0" fontId="8" fillId="4" borderId="1" xfId="0" applyFont="1" applyFill="1" applyBorder="1" applyAlignment="1">
      <alignment horizontal="center" vertical="center" wrapText="1"/>
    </xf>
    <xf numFmtId="0" fontId="26" fillId="0" borderId="0" xfId="0" applyFont="1" applyFill="1" applyBorder="1" applyAlignment="1">
      <alignment horizontal="center"/>
    </xf>
    <xf numFmtId="3" fontId="26" fillId="4" borderId="1" xfId="0" applyNumberFormat="1" applyFont="1" applyFill="1" applyBorder="1" applyAlignment="1">
      <alignment horizontal="center" vertical="center" wrapText="1"/>
    </xf>
    <xf numFmtId="4" fontId="26" fillId="4" borderId="1" xfId="0" applyNumberFormat="1" applyFont="1" applyFill="1" applyBorder="1" applyAlignment="1">
      <alignment horizontal="center" vertical="center"/>
    </xf>
    <xf numFmtId="3" fontId="26" fillId="4" borderId="1" xfId="0" applyNumberFormat="1" applyFont="1" applyFill="1" applyBorder="1" applyAlignment="1">
      <alignment horizontal="left" vertical="top"/>
    </xf>
    <xf numFmtId="3" fontId="26" fillId="5" borderId="1" xfId="0" applyNumberFormat="1" applyFont="1" applyFill="1" applyBorder="1" applyAlignment="1">
      <alignment vertical="top"/>
    </xf>
    <xf numFmtId="4" fontId="26" fillId="4" borderId="1" xfId="0" applyNumberFormat="1" applyFont="1" applyFill="1" applyBorder="1" applyAlignment="1">
      <alignment vertical="top" wrapText="1"/>
    </xf>
    <xf numFmtId="3" fontId="26" fillId="4" borderId="1" xfId="0" applyNumberFormat="1" applyFont="1" applyFill="1" applyBorder="1" applyAlignment="1">
      <alignment vertical="top"/>
    </xf>
    <xf numFmtId="3" fontId="26" fillId="4" borderId="1" xfId="0" applyNumberFormat="1" applyFont="1" applyFill="1" applyBorder="1" applyAlignment="1">
      <alignment vertical="top" wrapText="1"/>
    </xf>
    <xf numFmtId="4" fontId="26" fillId="4" borderId="1" xfId="0" applyNumberFormat="1" applyFont="1" applyFill="1" applyBorder="1" applyAlignment="1">
      <alignment vertical="top"/>
    </xf>
    <xf numFmtId="4" fontId="26" fillId="4" borderId="7" xfId="0" applyNumberFormat="1" applyFont="1" applyFill="1" applyBorder="1" applyAlignment="1">
      <alignment vertical="top"/>
    </xf>
    <xf numFmtId="0" fontId="26" fillId="4" borderId="1" xfId="0" applyFont="1" applyFill="1" applyBorder="1" applyAlignment="1">
      <alignment vertical="top"/>
    </xf>
    <xf numFmtId="0" fontId="26" fillId="4" borderId="1" xfId="0" applyFont="1" applyFill="1" applyBorder="1" applyAlignment="1">
      <alignment vertical="top" wrapText="1"/>
    </xf>
    <xf numFmtId="0" fontId="26" fillId="0" borderId="0" xfId="0" applyFont="1"/>
    <xf numFmtId="0" fontId="0" fillId="4" borderId="1" xfId="0" applyFill="1" applyBorder="1" applyAlignment="1">
      <alignment wrapText="1"/>
    </xf>
    <xf numFmtId="0" fontId="18" fillId="0" borderId="0" xfId="0" applyFont="1" applyAlignment="1">
      <alignment horizontal="center"/>
    </xf>
    <xf numFmtId="0" fontId="16" fillId="10" borderId="8" xfId="0" applyFont="1" applyFill="1" applyBorder="1" applyAlignment="1">
      <alignment horizontal="left" vertical="center" wrapText="1"/>
    </xf>
    <xf numFmtId="0" fontId="16" fillId="4" borderId="7"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0" fillId="0" borderId="19" xfId="0" applyBorder="1" applyAlignment="1"/>
    <xf numFmtId="0" fontId="18" fillId="0" borderId="0" xfId="0" applyFont="1" applyAlignment="1">
      <alignment horizontal="center" vertical="center"/>
    </xf>
    <xf numFmtId="3" fontId="16" fillId="4" borderId="1" xfId="0" applyNumberFormat="1" applyFont="1" applyFill="1" applyBorder="1" applyAlignment="1">
      <alignment horizontal="center" vertical="center" wrapText="1"/>
    </xf>
    <xf numFmtId="4" fontId="21" fillId="4" borderId="1" xfId="0" applyNumberFormat="1" applyFont="1" applyFill="1" applyBorder="1" applyAlignment="1">
      <alignment horizontal="center" vertical="center"/>
    </xf>
    <xf numFmtId="10" fontId="16" fillId="4" borderId="1" xfId="0" applyNumberFormat="1" applyFont="1" applyFill="1" applyBorder="1" applyAlignment="1">
      <alignment horizontal="center" vertical="center" wrapText="1"/>
    </xf>
    <xf numFmtId="9" fontId="16" fillId="4" borderId="1" xfId="0" applyNumberFormat="1" applyFont="1" applyFill="1" applyBorder="1" applyAlignment="1">
      <alignment horizontal="center" vertical="center" wrapText="1"/>
    </xf>
    <xf numFmtId="3" fontId="0" fillId="4" borderId="7" xfId="0" applyNumberFormat="1" applyFill="1" applyBorder="1" applyAlignment="1">
      <alignment horizontal="center" vertical="center" wrapText="1"/>
    </xf>
    <xf numFmtId="0" fontId="20" fillId="0" borderId="0" xfId="0" applyFont="1" applyFill="1"/>
    <xf numFmtId="3" fontId="20" fillId="4" borderId="1" xfId="0" applyNumberFormat="1" applyFont="1" applyFill="1" applyBorder="1" applyAlignment="1">
      <alignment vertical="top" wrapText="1"/>
    </xf>
    <xf numFmtId="0" fontId="0" fillId="0" borderId="4" xfId="0" applyFont="1" applyBorder="1" applyAlignment="1">
      <alignment horizontal="center" vertical="center"/>
    </xf>
    <xf numFmtId="0" fontId="20" fillId="0" borderId="0" xfId="0" applyFont="1" applyAlignment="1">
      <alignment wrapText="1"/>
    </xf>
    <xf numFmtId="0" fontId="20" fillId="0" borderId="1" xfId="0" applyFont="1" applyBorder="1" applyAlignment="1">
      <alignment vertical="top" wrapText="1"/>
    </xf>
    <xf numFmtId="0" fontId="8" fillId="0" borderId="0" xfId="0" applyFont="1" applyFill="1" applyBorder="1" applyAlignment="1">
      <alignment horizontal="center" vertical="center" wrapText="1"/>
    </xf>
    <xf numFmtId="0" fontId="23" fillId="0" borderId="0" xfId="0" applyFont="1" applyAlignment="1">
      <alignment wrapText="1"/>
    </xf>
    <xf numFmtId="0" fontId="0" fillId="0" borderId="1" xfId="0" applyBorder="1" applyAlignment="1">
      <alignment horizontal="right" vertical="top"/>
    </xf>
    <xf numFmtId="0" fontId="3" fillId="9" borderId="8" xfId="0" applyFont="1" applyFill="1" applyBorder="1" applyAlignment="1">
      <alignment horizontal="center" wrapText="1"/>
    </xf>
    <xf numFmtId="0" fontId="3" fillId="9" borderId="9" xfId="0" applyFont="1" applyFill="1" applyBorder="1" applyAlignment="1">
      <alignment horizontal="center" wrapText="1"/>
    </xf>
    <xf numFmtId="0" fontId="10" fillId="0" borderId="0" xfId="0" applyFont="1" applyBorder="1" applyAlignment="1">
      <alignment horizontal="left" wrapText="1"/>
    </xf>
    <xf numFmtId="0" fontId="5" fillId="0" borderId="7" xfId="0" applyFont="1" applyBorder="1" applyAlignment="1">
      <alignment horizontal="right" vertical="top" wrapText="1"/>
    </xf>
    <xf numFmtId="0" fontId="5" fillId="0" borderId="2" xfId="0" applyFont="1" applyBorder="1" applyAlignment="1">
      <alignment horizontal="right" vertical="top" wrapText="1"/>
    </xf>
    <xf numFmtId="0" fontId="4" fillId="4" borderId="7" xfId="0" applyFont="1" applyFill="1" applyBorder="1" applyAlignment="1">
      <alignment horizontal="right" vertical="top"/>
    </xf>
    <xf numFmtId="0" fontId="4" fillId="4" borderId="2" xfId="0" applyFont="1" applyFill="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4" fillId="0" borderId="14" xfId="0" applyFont="1" applyBorder="1" applyAlignment="1">
      <alignment horizontal="center" vertical="top"/>
    </xf>
    <xf numFmtId="0" fontId="4" fillId="0" borderId="15" xfId="0" applyFont="1" applyBorder="1" applyAlignment="1">
      <alignment horizontal="center" vertical="top"/>
    </xf>
    <xf numFmtId="0" fontId="4" fillId="0" borderId="14" xfId="0" applyFont="1" applyBorder="1" applyAlignment="1">
      <alignment horizontal="right" vertical="top"/>
    </xf>
    <xf numFmtId="0" fontId="4" fillId="0" borderId="15" xfId="0" applyFont="1" applyBorder="1" applyAlignment="1">
      <alignment horizontal="right" vertical="top"/>
    </xf>
    <xf numFmtId="3" fontId="4" fillId="4" borderId="7" xfId="0" applyNumberFormat="1" applyFont="1" applyFill="1" applyBorder="1" applyAlignment="1">
      <alignment horizontal="right" vertical="top"/>
    </xf>
    <xf numFmtId="3" fontId="4" fillId="4" borderId="2" xfId="0" applyNumberFormat="1" applyFont="1" applyFill="1" applyBorder="1" applyAlignment="1">
      <alignment horizontal="right" vertical="top"/>
    </xf>
    <xf numFmtId="3" fontId="4" fillId="0" borderId="14" xfId="0" applyNumberFormat="1" applyFont="1" applyBorder="1" applyAlignment="1">
      <alignment horizontal="right" vertical="top"/>
    </xf>
    <xf numFmtId="3" fontId="4" fillId="0" borderId="15" xfId="0" applyNumberFormat="1" applyFont="1" applyBorder="1" applyAlignment="1">
      <alignment horizontal="right" vertical="top"/>
    </xf>
    <xf numFmtId="0" fontId="8" fillId="9"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49" fontId="3" fillId="8" borderId="1" xfId="0" applyNumberFormat="1" applyFont="1" applyFill="1" applyBorder="1" applyAlignment="1">
      <alignment horizontal="center" vertical="center" wrapText="1"/>
    </xf>
    <xf numFmtId="0" fontId="3" fillId="9" borderId="1" xfId="0" applyFont="1" applyFill="1" applyBorder="1" applyAlignment="1">
      <alignment horizontal="center" wrapText="1"/>
    </xf>
    <xf numFmtId="0" fontId="3" fillId="3" borderId="1" xfId="0" applyFont="1" applyFill="1" applyBorder="1" applyAlignment="1">
      <alignment horizontal="center" wrapText="1"/>
    </xf>
    <xf numFmtId="0" fontId="3" fillId="3" borderId="8" xfId="0" applyFont="1" applyFill="1" applyBorder="1" applyAlignment="1">
      <alignment horizontal="center" wrapText="1"/>
    </xf>
    <xf numFmtId="0" fontId="3"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8" fillId="3"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18" fillId="0" borderId="19" xfId="0" applyFont="1" applyBorder="1" applyAlignment="1">
      <alignment horizontal="center"/>
    </xf>
    <xf numFmtId="0" fontId="8" fillId="6" borderId="1" xfId="0"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0" fillId="0" borderId="0" xfId="0" applyBorder="1" applyAlignment="1">
      <alignment horizontal="left" wrapText="1"/>
    </xf>
    <xf numFmtId="0" fontId="18" fillId="0" borderId="19" xfId="0" applyFont="1" applyBorder="1" applyAlignment="1">
      <alignment horizontal="center" wrapText="1"/>
    </xf>
    <xf numFmtId="3" fontId="2" fillId="4" borderId="8" xfId="0" applyNumberFormat="1" applyFont="1" applyFill="1" applyBorder="1" applyAlignment="1">
      <alignment horizontal="left" vertical="top" wrapText="1"/>
    </xf>
    <xf numFmtId="3" fontId="2" fillId="4" borderId="10" xfId="0" applyNumberFormat="1" applyFont="1" applyFill="1" applyBorder="1" applyAlignment="1">
      <alignment horizontal="left" vertical="top"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2" fillId="6" borderId="12" xfId="0" applyFont="1" applyFill="1" applyBorder="1" applyAlignment="1">
      <alignment horizontal="center"/>
    </xf>
    <xf numFmtId="0" fontId="12" fillId="6" borderId="0" xfId="0" applyFont="1" applyFill="1" applyBorder="1" applyAlignment="1">
      <alignment horizontal="center"/>
    </xf>
  </cellXfs>
  <cellStyles count="2">
    <cellStyle name="Normal 2" xfId="1" xr:uid="{00000000-0005-0000-0000-000000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view="pageBreakPreview" topLeftCell="A23" zoomScale="70" zoomScaleNormal="90" zoomScaleSheetLayoutView="70" workbookViewId="0">
      <selection activeCell="C8" sqref="C8"/>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145</v>
      </c>
      <c r="B1" s="152" t="s">
        <v>197</v>
      </c>
      <c r="C1" s="153"/>
      <c r="D1" s="153"/>
      <c r="E1" s="114"/>
    </row>
    <row r="2" spans="1:8" ht="21.75" customHeight="1" x14ac:dyDescent="0.3">
      <c r="A2" s="5"/>
      <c r="B2" s="6"/>
      <c r="C2" s="6"/>
      <c r="D2" s="6"/>
    </row>
    <row r="3" spans="1:8" s="4" customFormat="1" ht="18" customHeight="1" x14ac:dyDescent="0.3">
      <c r="A3" s="154" t="s">
        <v>113</v>
      </c>
      <c r="B3" s="154"/>
      <c r="C3" s="154"/>
      <c r="D3" s="154"/>
      <c r="E3" s="145" t="s">
        <v>114</v>
      </c>
      <c r="F3" s="145"/>
      <c r="G3" s="145"/>
      <c r="H3" s="145"/>
    </row>
    <row r="4" spans="1:8" ht="55.5" customHeight="1" x14ac:dyDescent="0.3">
      <c r="A4" s="156" t="s">
        <v>7</v>
      </c>
      <c r="B4" s="156" t="s">
        <v>95</v>
      </c>
      <c r="C4" s="156" t="s">
        <v>130</v>
      </c>
      <c r="D4" s="155" t="s">
        <v>22</v>
      </c>
      <c r="E4" s="146" t="s">
        <v>7</v>
      </c>
      <c r="F4" s="146" t="s">
        <v>115</v>
      </c>
      <c r="G4" s="146" t="s">
        <v>9</v>
      </c>
      <c r="H4" s="147" t="s">
        <v>22</v>
      </c>
    </row>
    <row r="5" spans="1:8" ht="129" customHeight="1" x14ac:dyDescent="0.3">
      <c r="A5" s="156"/>
      <c r="B5" s="156"/>
      <c r="C5" s="156"/>
      <c r="D5" s="155"/>
      <c r="E5" s="146"/>
      <c r="F5" s="146"/>
      <c r="G5" s="146"/>
      <c r="H5" s="147"/>
    </row>
    <row r="6" spans="1:8" x14ac:dyDescent="0.3">
      <c r="A6" s="149" t="s">
        <v>18</v>
      </c>
      <c r="B6" s="149"/>
      <c r="C6" s="149"/>
      <c r="D6" s="149"/>
      <c r="E6" s="148" t="s">
        <v>135</v>
      </c>
      <c r="F6" s="148"/>
      <c r="G6" s="148"/>
      <c r="H6" s="148"/>
    </row>
    <row r="7" spans="1:8" ht="46.95" customHeight="1" x14ac:dyDescent="0.3">
      <c r="A7" s="18" t="s">
        <v>19</v>
      </c>
      <c r="B7" s="8">
        <v>4072</v>
      </c>
      <c r="C7" s="17" t="s">
        <v>199</v>
      </c>
      <c r="D7" s="8">
        <v>814400</v>
      </c>
      <c r="E7" s="66" t="s">
        <v>131</v>
      </c>
      <c r="F7" s="67">
        <v>2300</v>
      </c>
      <c r="G7" s="68" t="s">
        <v>194</v>
      </c>
      <c r="H7" s="67">
        <v>360000</v>
      </c>
    </row>
    <row r="8" spans="1:8" x14ac:dyDescent="0.3">
      <c r="A8" s="19" t="s">
        <v>0</v>
      </c>
      <c r="B8" s="44">
        <v>3740</v>
      </c>
      <c r="C8" s="9"/>
      <c r="D8" s="54">
        <v>748000</v>
      </c>
      <c r="E8" s="131" t="s">
        <v>119</v>
      </c>
      <c r="F8" s="133">
        <v>0</v>
      </c>
      <c r="G8" s="137"/>
      <c r="H8" s="135">
        <v>0</v>
      </c>
    </row>
    <row r="9" spans="1:8" x14ac:dyDescent="0.3">
      <c r="A9" s="19" t="s">
        <v>1</v>
      </c>
      <c r="B9" s="44">
        <v>0</v>
      </c>
      <c r="C9" s="9"/>
      <c r="D9" s="54">
        <v>0</v>
      </c>
      <c r="E9" s="132"/>
      <c r="F9" s="134"/>
      <c r="G9" s="138"/>
      <c r="H9" s="136"/>
    </row>
    <row r="10" spans="1:8" x14ac:dyDescent="0.3">
      <c r="A10" s="19" t="s">
        <v>4</v>
      </c>
      <c r="B10" s="44">
        <v>332</v>
      </c>
      <c r="C10" s="9"/>
      <c r="D10" s="30">
        <v>66400</v>
      </c>
      <c r="E10" s="19" t="s">
        <v>4</v>
      </c>
      <c r="F10" s="44">
        <v>300</v>
      </c>
      <c r="G10" s="9"/>
      <c r="H10" s="30">
        <v>54000</v>
      </c>
    </row>
    <row r="11" spans="1:8" ht="62.4" x14ac:dyDescent="0.3">
      <c r="A11" s="20" t="s">
        <v>21</v>
      </c>
      <c r="B11" s="12"/>
      <c r="C11" s="13"/>
      <c r="D11" s="14">
        <f>D12+D13+D14</f>
        <v>0</v>
      </c>
      <c r="E11" s="69" t="s">
        <v>132</v>
      </c>
      <c r="F11" s="70"/>
      <c r="G11" s="71"/>
      <c r="H11" s="72">
        <f>H12+H13+H14</f>
        <v>0</v>
      </c>
    </row>
    <row r="12" spans="1:8" x14ac:dyDescent="0.3">
      <c r="A12" s="19" t="s">
        <v>2</v>
      </c>
      <c r="B12" s="44"/>
      <c r="C12" s="9"/>
      <c r="D12" s="54">
        <v>0</v>
      </c>
      <c r="E12" s="19" t="s">
        <v>120</v>
      </c>
      <c r="F12" s="44"/>
      <c r="G12" s="9"/>
      <c r="H12" s="54">
        <v>0</v>
      </c>
    </row>
    <row r="13" spans="1:8" ht="41.4" x14ac:dyDescent="0.3">
      <c r="A13" s="19" t="s">
        <v>12</v>
      </c>
      <c r="B13" s="44"/>
      <c r="C13" s="9"/>
      <c r="D13" s="54">
        <v>0</v>
      </c>
      <c r="E13" s="19" t="s">
        <v>121</v>
      </c>
      <c r="F13" s="44"/>
      <c r="G13" s="9"/>
      <c r="H13" s="54">
        <v>0</v>
      </c>
    </row>
    <row r="14" spans="1:8" ht="27.6" x14ac:dyDescent="0.3">
      <c r="A14" s="19" t="s">
        <v>11</v>
      </c>
      <c r="B14" s="44"/>
      <c r="C14" s="9"/>
      <c r="D14" s="54">
        <v>0</v>
      </c>
      <c r="E14" s="19" t="s">
        <v>122</v>
      </c>
      <c r="F14" s="44"/>
      <c r="G14" s="9"/>
      <c r="H14" s="54">
        <v>0</v>
      </c>
    </row>
    <row r="15" spans="1:8" ht="85.95" hidden="1" customHeight="1" x14ac:dyDescent="0.3">
      <c r="A15" s="18" t="s">
        <v>20</v>
      </c>
      <c r="B15" s="8"/>
      <c r="C15" s="17" t="s">
        <v>23</v>
      </c>
      <c r="D15" s="8">
        <f>D16+D17+D18</f>
        <v>0</v>
      </c>
      <c r="E15" s="66" t="s">
        <v>133</v>
      </c>
      <c r="F15" s="67"/>
      <c r="G15" s="68" t="s">
        <v>23</v>
      </c>
      <c r="H15" s="67" t="e">
        <f>#REF!+H16+H18</f>
        <v>#REF!</v>
      </c>
    </row>
    <row r="16" spans="1:8" hidden="1" x14ac:dyDescent="0.3">
      <c r="A16" s="19" t="s">
        <v>0</v>
      </c>
      <c r="B16" s="44"/>
      <c r="C16" s="9"/>
      <c r="D16" s="54">
        <v>0</v>
      </c>
      <c r="E16" s="131" t="s">
        <v>1</v>
      </c>
      <c r="F16" s="133"/>
      <c r="G16" s="139"/>
      <c r="H16" s="135">
        <v>0</v>
      </c>
    </row>
    <row r="17" spans="1:9" hidden="1" x14ac:dyDescent="0.3">
      <c r="A17" s="19" t="s">
        <v>1</v>
      </c>
      <c r="B17" s="44"/>
      <c r="C17" s="9"/>
      <c r="D17" s="54">
        <v>0</v>
      </c>
      <c r="E17" s="132"/>
      <c r="F17" s="134"/>
      <c r="G17" s="140"/>
      <c r="H17" s="136"/>
    </row>
    <row r="18" spans="1:9" hidden="1" x14ac:dyDescent="0.3">
      <c r="A18" s="19" t="s">
        <v>4</v>
      </c>
      <c r="B18" s="44"/>
      <c r="C18" s="9"/>
      <c r="D18" s="30">
        <v>0</v>
      </c>
      <c r="E18" s="19" t="s">
        <v>4</v>
      </c>
      <c r="F18" s="44"/>
      <c r="G18" s="9"/>
      <c r="H18" s="30">
        <v>0</v>
      </c>
    </row>
    <row r="19" spans="1:9" ht="78" hidden="1" x14ac:dyDescent="0.3">
      <c r="A19" s="20" t="s">
        <v>116</v>
      </c>
      <c r="B19" s="12"/>
      <c r="C19" s="13"/>
      <c r="D19" s="14">
        <f>D20+D21+D22</f>
        <v>0</v>
      </c>
      <c r="E19" s="69" t="s">
        <v>134</v>
      </c>
      <c r="F19" s="70"/>
      <c r="G19" s="71"/>
      <c r="H19" s="72">
        <f>H20+H21+H22</f>
        <v>0</v>
      </c>
    </row>
    <row r="20" spans="1:9" hidden="1" x14ac:dyDescent="0.3">
      <c r="A20" s="19" t="s">
        <v>2</v>
      </c>
      <c r="B20" s="44"/>
      <c r="C20" s="9"/>
      <c r="D20" s="54">
        <v>0</v>
      </c>
      <c r="E20" s="19" t="s">
        <v>120</v>
      </c>
      <c r="F20" s="44"/>
      <c r="G20" s="9"/>
      <c r="H20" s="54">
        <v>0</v>
      </c>
    </row>
    <row r="21" spans="1:9" ht="41.4" hidden="1" x14ac:dyDescent="0.3">
      <c r="A21" s="19" t="s">
        <v>12</v>
      </c>
      <c r="B21" s="44"/>
      <c r="C21" s="9"/>
      <c r="D21" s="54">
        <v>0</v>
      </c>
      <c r="E21" s="19" t="s">
        <v>121</v>
      </c>
      <c r="F21" s="44"/>
      <c r="G21" s="9"/>
      <c r="H21" s="54">
        <v>0</v>
      </c>
    </row>
    <row r="22" spans="1:9" ht="41.4" hidden="1" x14ac:dyDescent="0.3">
      <c r="A22" s="19" t="s">
        <v>11</v>
      </c>
      <c r="B22" s="44"/>
      <c r="C22" s="9"/>
      <c r="D22" s="54">
        <v>0</v>
      </c>
      <c r="E22" s="19" t="s">
        <v>122</v>
      </c>
      <c r="F22" s="44"/>
      <c r="G22" s="9"/>
      <c r="H22" s="54">
        <v>0</v>
      </c>
    </row>
    <row r="23" spans="1:9" x14ac:dyDescent="0.3">
      <c r="A23" s="149" t="s">
        <v>5</v>
      </c>
      <c r="B23" s="149"/>
      <c r="C23" s="149"/>
      <c r="D23" s="149"/>
      <c r="E23" s="148" t="s">
        <v>117</v>
      </c>
      <c r="F23" s="148"/>
      <c r="G23" s="148"/>
      <c r="H23" s="148"/>
    </row>
    <row r="24" spans="1:9" ht="31.2" customHeight="1" x14ac:dyDescent="0.3">
      <c r="A24" s="20" t="s">
        <v>8</v>
      </c>
      <c r="B24" s="15"/>
      <c r="C24" s="13"/>
      <c r="D24" s="8">
        <f>SUM(D25:D29)</f>
        <v>323700</v>
      </c>
      <c r="E24" s="69" t="s">
        <v>118</v>
      </c>
      <c r="F24" s="73"/>
      <c r="G24" s="71"/>
      <c r="H24" s="67">
        <f>SUM(H25:H29)</f>
        <v>54000</v>
      </c>
      <c r="I24" t="s">
        <v>123</v>
      </c>
    </row>
    <row r="25" spans="1:9" x14ac:dyDescent="0.3">
      <c r="A25" s="19" t="s">
        <v>0</v>
      </c>
      <c r="B25" s="55">
        <v>1590</v>
      </c>
      <c r="C25" s="16"/>
      <c r="D25" s="30">
        <v>318000</v>
      </c>
      <c r="E25" s="131" t="s">
        <v>1</v>
      </c>
      <c r="F25" s="141"/>
      <c r="G25" s="143"/>
      <c r="H25" s="135">
        <v>0</v>
      </c>
    </row>
    <row r="26" spans="1:9" x14ac:dyDescent="0.3">
      <c r="A26" s="19" t="s">
        <v>1</v>
      </c>
      <c r="B26" s="44">
        <v>0</v>
      </c>
      <c r="C26" s="9"/>
      <c r="D26" s="54">
        <v>0</v>
      </c>
      <c r="E26" s="132"/>
      <c r="F26" s="142"/>
      <c r="G26" s="144"/>
      <c r="H26" s="136"/>
    </row>
    <row r="27" spans="1:9" x14ac:dyDescent="0.3">
      <c r="A27" s="19" t="s">
        <v>3</v>
      </c>
      <c r="B27" s="44">
        <v>38</v>
      </c>
      <c r="C27" s="9"/>
      <c r="D27" s="54">
        <v>5700</v>
      </c>
      <c r="E27" s="19" t="s">
        <v>124</v>
      </c>
      <c r="F27" s="44">
        <v>4000</v>
      </c>
      <c r="G27" s="9"/>
      <c r="H27" s="54">
        <v>54000</v>
      </c>
    </row>
    <row r="28" spans="1:9" ht="31.95" customHeight="1" x14ac:dyDescent="0.3">
      <c r="A28" s="19" t="s">
        <v>16</v>
      </c>
      <c r="B28" s="44">
        <v>0</v>
      </c>
      <c r="C28" s="9"/>
      <c r="D28" s="54">
        <v>0</v>
      </c>
      <c r="E28" s="131" t="s">
        <v>125</v>
      </c>
      <c r="F28" s="133"/>
      <c r="G28" s="139"/>
      <c r="H28" s="135"/>
    </row>
    <row r="29" spans="1:9" ht="31.95" customHeight="1" x14ac:dyDescent="0.3">
      <c r="A29" s="19" t="s">
        <v>91</v>
      </c>
      <c r="B29" s="44">
        <v>0</v>
      </c>
      <c r="C29" s="9"/>
      <c r="D29" s="54">
        <v>0</v>
      </c>
      <c r="E29" s="132"/>
      <c r="F29" s="134"/>
      <c r="G29" s="140"/>
      <c r="H29" s="136"/>
    </row>
    <row r="30" spans="1:9" ht="30.6" customHeight="1" x14ac:dyDescent="0.3">
      <c r="A30" s="150" t="s">
        <v>6</v>
      </c>
      <c r="B30" s="151"/>
      <c r="C30" s="151"/>
      <c r="D30" s="151"/>
      <c r="E30" s="128" t="s">
        <v>126</v>
      </c>
      <c r="F30" s="129"/>
      <c r="G30" s="129"/>
      <c r="H30" s="129"/>
    </row>
    <row r="31" spans="1:9" ht="46.8" x14ac:dyDescent="0.3">
      <c r="A31" s="20" t="s">
        <v>86</v>
      </c>
      <c r="B31" s="12"/>
      <c r="C31" s="13"/>
      <c r="D31" s="8">
        <f>SUM(D32:D35)</f>
        <v>0</v>
      </c>
      <c r="E31" s="69" t="s">
        <v>86</v>
      </c>
      <c r="F31" s="70"/>
      <c r="G31" s="71"/>
      <c r="H31" s="67">
        <f>SUM(H32:H34)</f>
        <v>0</v>
      </c>
    </row>
    <row r="32" spans="1:9" ht="69" x14ac:dyDescent="0.3">
      <c r="A32" s="19" t="s">
        <v>13</v>
      </c>
      <c r="B32" s="44"/>
      <c r="C32" s="9"/>
      <c r="D32" s="56">
        <v>0</v>
      </c>
      <c r="E32" s="19" t="s">
        <v>127</v>
      </c>
      <c r="F32" s="44"/>
      <c r="G32" s="9"/>
      <c r="H32" s="56">
        <v>0</v>
      </c>
    </row>
    <row r="33" spans="1:8" ht="27.6" x14ac:dyDescent="0.3">
      <c r="A33" s="19" t="s">
        <v>14</v>
      </c>
      <c r="B33" s="44"/>
      <c r="C33" s="9"/>
      <c r="D33" s="56">
        <v>0</v>
      </c>
      <c r="E33" s="19" t="s">
        <v>128</v>
      </c>
      <c r="F33" s="44"/>
      <c r="G33" s="9"/>
      <c r="H33" s="56">
        <v>0</v>
      </c>
    </row>
    <row r="34" spans="1:8" ht="27.6" x14ac:dyDescent="0.3">
      <c r="A34" s="19" t="s">
        <v>15</v>
      </c>
      <c r="B34" s="44"/>
      <c r="C34" s="9"/>
      <c r="D34" s="56">
        <v>0</v>
      </c>
      <c r="E34" s="19" t="s">
        <v>129</v>
      </c>
      <c r="F34" s="44"/>
      <c r="G34" s="9"/>
      <c r="H34" s="56">
        <v>0</v>
      </c>
    </row>
    <row r="35" spans="1:8" ht="27.6" x14ac:dyDescent="0.3">
      <c r="A35" s="19" t="s">
        <v>17</v>
      </c>
      <c r="B35" s="44"/>
      <c r="C35" s="9"/>
      <c r="D35" s="56">
        <v>0</v>
      </c>
    </row>
    <row r="36" spans="1:8" ht="30" customHeight="1" x14ac:dyDescent="0.3">
      <c r="A36" s="130" t="s">
        <v>10</v>
      </c>
      <c r="B36" s="130"/>
      <c r="C36" s="130"/>
      <c r="D36" s="130"/>
      <c r="E36" s="130" t="s">
        <v>10</v>
      </c>
      <c r="F36" s="130"/>
      <c r="G36" s="130"/>
      <c r="H36" s="130"/>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A36:D36"/>
    <mergeCell ref="A6:D6"/>
    <mergeCell ref="A23:D23"/>
    <mergeCell ref="A30:D30"/>
    <mergeCell ref="B1:D1"/>
    <mergeCell ref="A3:D3"/>
    <mergeCell ref="D4:D5"/>
    <mergeCell ref="A4:A5"/>
    <mergeCell ref="B4:B5"/>
    <mergeCell ref="C4:C5"/>
    <mergeCell ref="G28:G29"/>
    <mergeCell ref="E3:H3"/>
    <mergeCell ref="E4:E5"/>
    <mergeCell ref="F4:F5"/>
    <mergeCell ref="G4:G5"/>
    <mergeCell ref="H4:H5"/>
    <mergeCell ref="H28:H29"/>
    <mergeCell ref="E6:H6"/>
    <mergeCell ref="E23:H23"/>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s>
  <pageMargins left="0.7" right="0.7" top="0.75" bottom="0.75" header="0.3" footer="0.3"/>
  <pageSetup paperSize="9" scale="5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12" zoomScaleNormal="100" zoomScaleSheetLayoutView="100" workbookViewId="0">
      <selection activeCell="E1" sqref="E1"/>
    </sheetView>
  </sheetViews>
  <sheetFormatPr defaultRowHeight="14.4" x14ac:dyDescent="0.3"/>
  <cols>
    <col min="1" max="1" width="48.33203125" customWidth="1"/>
    <col min="2" max="2" width="32.44140625" customWidth="1"/>
  </cols>
  <sheetData>
    <row r="1" spans="1:2" ht="101.4" customHeight="1" thickBot="1" x14ac:dyDescent="0.35">
      <c r="A1" s="7" t="s">
        <v>145</v>
      </c>
      <c r="B1" s="122" t="s">
        <v>197</v>
      </c>
    </row>
    <row r="2" spans="1:2" x14ac:dyDescent="0.3">
      <c r="A2" s="5"/>
      <c r="B2" s="6"/>
    </row>
    <row r="3" spans="1:2" ht="30.6" customHeight="1" x14ac:dyDescent="0.3">
      <c r="A3" s="157" t="s">
        <v>103</v>
      </c>
      <c r="B3" s="158"/>
    </row>
    <row r="4" spans="1:2" ht="48.6" customHeight="1" x14ac:dyDescent="0.3">
      <c r="A4" s="62" t="s">
        <v>100</v>
      </c>
      <c r="B4" s="61" t="s">
        <v>159</v>
      </c>
    </row>
    <row r="5" spans="1:2" ht="158.4" x14ac:dyDescent="0.3">
      <c r="A5" s="89" t="s">
        <v>101</v>
      </c>
      <c r="B5" s="61" t="s">
        <v>160</v>
      </c>
    </row>
    <row r="6" spans="1:2" ht="43.2" x14ac:dyDescent="0.3">
      <c r="A6" s="62" t="s">
        <v>136</v>
      </c>
      <c r="B6" s="121" t="s">
        <v>195</v>
      </c>
    </row>
    <row r="7" spans="1:2" ht="38.4" customHeight="1" x14ac:dyDescent="0.3">
      <c r="A7" s="62" t="s">
        <v>111</v>
      </c>
      <c r="B7" s="84" t="s">
        <v>149</v>
      </c>
    </row>
    <row r="8" spans="1:2" ht="25.2" customHeight="1" x14ac:dyDescent="0.3">
      <c r="A8" s="89" t="s">
        <v>110</v>
      </c>
      <c r="B8" s="88">
        <v>2.2000000000000002</v>
      </c>
    </row>
    <row r="9" spans="1:2" ht="45.6" customHeight="1" x14ac:dyDescent="0.3">
      <c r="A9" s="157" t="s">
        <v>99</v>
      </c>
      <c r="B9" s="158"/>
    </row>
    <row r="10" spans="1:2" ht="200.1" customHeight="1" x14ac:dyDescent="0.3">
      <c r="A10" s="85" t="s">
        <v>97</v>
      </c>
      <c r="B10" s="87" t="s">
        <v>151</v>
      </c>
    </row>
    <row r="11" spans="1:2" ht="169.2" customHeight="1" x14ac:dyDescent="0.3">
      <c r="A11" s="85" t="s">
        <v>137</v>
      </c>
      <c r="B11" s="61" t="s">
        <v>161</v>
      </c>
    </row>
    <row r="12" spans="1:2" ht="70.2" customHeight="1" x14ac:dyDescent="0.3">
      <c r="A12" s="50" t="s">
        <v>98</v>
      </c>
      <c r="B12" s="90" t="s">
        <v>162</v>
      </c>
    </row>
    <row r="13" spans="1:2" ht="69.900000000000006" customHeight="1" x14ac:dyDescent="0.3">
      <c r="A13" s="85" t="s">
        <v>138</v>
      </c>
      <c r="B13" s="61" t="s">
        <v>163</v>
      </c>
    </row>
    <row r="14" spans="1:2" ht="100.8" customHeight="1" x14ac:dyDescent="0.3">
      <c r="A14" s="86" t="s">
        <v>112</v>
      </c>
      <c r="B14" s="82" t="s">
        <v>150</v>
      </c>
    </row>
  </sheetData>
  <mergeCells count="2">
    <mergeCell ref="A9:B9"/>
    <mergeCell ref="A3:B3"/>
  </mergeCells>
  <pageMargins left="0.7" right="0.7" top="0.75" bottom="0.75" header="0.3" footer="0.3"/>
  <pageSetup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70" workbookViewId="0">
      <selection activeCell="G16" sqref="G16"/>
    </sheetView>
  </sheetViews>
  <sheetFormatPr defaultRowHeight="14.4" x14ac:dyDescent="0.3"/>
  <cols>
    <col min="1" max="1" width="40.5546875" style="3" customWidth="1"/>
    <col min="2" max="2" width="26.77734375" customWidth="1"/>
    <col min="3" max="3" width="23.109375" customWidth="1"/>
    <col min="4" max="4" width="20.5546875" customWidth="1"/>
    <col min="5" max="5" width="26" customWidth="1"/>
    <col min="6" max="6" width="16.6640625" customWidth="1"/>
    <col min="7" max="7" width="18" customWidth="1"/>
    <col min="8" max="8" width="22.88671875" customWidth="1"/>
    <col min="10" max="10" width="42.44140625" customWidth="1"/>
    <col min="11" max="11" width="22.5546875" customWidth="1"/>
  </cols>
  <sheetData>
    <row r="1" spans="1:10" ht="49.5" customHeight="1" thickBot="1" x14ac:dyDescent="0.35">
      <c r="A1" s="7" t="s">
        <v>145</v>
      </c>
      <c r="B1" s="163" t="s">
        <v>197</v>
      </c>
      <c r="C1" s="164"/>
      <c r="D1" s="164"/>
    </row>
    <row r="2" spans="1:10" ht="21.75" customHeight="1" x14ac:dyDescent="0.3">
      <c r="A2" s="5"/>
      <c r="B2" s="6"/>
      <c r="C2" s="6"/>
      <c r="D2" s="6"/>
    </row>
    <row r="3" spans="1:10" s="4" customFormat="1" ht="18" customHeight="1" x14ac:dyDescent="0.3">
      <c r="A3" s="154" t="s">
        <v>25</v>
      </c>
      <c r="B3" s="154"/>
      <c r="C3" s="154"/>
      <c r="D3" s="154"/>
    </row>
    <row r="4" spans="1:10" s="4" customFormat="1" ht="36" customHeight="1" x14ac:dyDescent="0.3">
      <c r="A4" s="81" t="s">
        <v>147</v>
      </c>
      <c r="B4" s="93">
        <v>3718</v>
      </c>
      <c r="C4" s="79"/>
      <c r="D4" s="79"/>
    </row>
    <row r="5" spans="1:10" ht="29.4" customHeight="1" x14ac:dyDescent="0.3">
      <c r="A5" s="24" t="s">
        <v>26</v>
      </c>
      <c r="B5" s="30">
        <f>B4-133</f>
        <v>3585</v>
      </c>
      <c r="C5" s="28"/>
      <c r="D5" s="21"/>
      <c r="E5" s="120"/>
    </row>
    <row r="6" spans="1:10" x14ac:dyDescent="0.3">
      <c r="A6" s="22" t="s">
        <v>27</v>
      </c>
      <c r="B6" s="30">
        <v>250</v>
      </c>
      <c r="C6" s="28"/>
      <c r="D6" s="127" t="s">
        <v>198</v>
      </c>
      <c r="E6" s="45"/>
    </row>
    <row r="7" spans="1:10" x14ac:dyDescent="0.3">
      <c r="A7" s="22" t="s">
        <v>28</v>
      </c>
      <c r="B7" s="30">
        <v>2437</v>
      </c>
      <c r="C7" s="29">
        <f>B7/B5</f>
        <v>0.67977684797768478</v>
      </c>
      <c r="D7" s="10"/>
      <c r="E7" s="166"/>
    </row>
    <row r="8" spans="1:10" ht="28.8" x14ac:dyDescent="0.3">
      <c r="A8" s="22" t="s">
        <v>29</v>
      </c>
      <c r="B8" s="30">
        <f>2997</f>
        <v>2997</v>
      </c>
      <c r="C8" s="29">
        <f>B8/B5</f>
        <v>0.83598326359832631</v>
      </c>
      <c r="D8" s="11">
        <v>3315</v>
      </c>
      <c r="E8" s="166"/>
    </row>
    <row r="9" spans="1:10" ht="41.4" x14ac:dyDescent="0.3">
      <c r="A9" s="26"/>
      <c r="B9" s="12"/>
      <c r="C9" s="27" t="s">
        <v>92</v>
      </c>
      <c r="D9" s="27" t="s">
        <v>93</v>
      </c>
      <c r="E9" s="57"/>
      <c r="G9" s="165"/>
      <c r="H9" s="165"/>
      <c r="I9" s="165"/>
      <c r="J9" s="165"/>
    </row>
    <row r="10" spans="1:10" ht="15.6" x14ac:dyDescent="0.3">
      <c r="A10" s="24" t="s">
        <v>30</v>
      </c>
      <c r="B10" s="92">
        <v>18.399999999999999</v>
      </c>
      <c r="C10" s="92">
        <v>0</v>
      </c>
      <c r="D10" s="92">
        <v>7.67</v>
      </c>
      <c r="E10" s="45"/>
    </row>
    <row r="11" spans="1:10" x14ac:dyDescent="0.3">
      <c r="A11" s="22" t="s">
        <v>31</v>
      </c>
      <c r="B11" s="30">
        <v>0</v>
      </c>
      <c r="C11" s="30">
        <v>0</v>
      </c>
      <c r="D11" s="30">
        <v>0</v>
      </c>
      <c r="E11" s="45"/>
    </row>
    <row r="12" spans="1:10" x14ac:dyDescent="0.3">
      <c r="A12" s="22" t="s">
        <v>32</v>
      </c>
      <c r="B12" s="30">
        <v>0</v>
      </c>
      <c r="C12" s="30">
        <v>0</v>
      </c>
      <c r="D12" s="30">
        <v>0</v>
      </c>
      <c r="E12" s="45"/>
    </row>
    <row r="13" spans="1:10" ht="15.6" x14ac:dyDescent="0.3">
      <c r="A13" s="25" t="s">
        <v>33</v>
      </c>
      <c r="B13" s="30">
        <v>6</v>
      </c>
      <c r="C13" s="28"/>
      <c r="D13" s="28"/>
      <c r="E13" s="45"/>
    </row>
    <row r="14" spans="1:10" x14ac:dyDescent="0.3">
      <c r="A14" s="19" t="s">
        <v>34</v>
      </c>
      <c r="B14" s="30">
        <v>2</v>
      </c>
      <c r="C14" s="28"/>
      <c r="D14" s="28"/>
      <c r="E14" s="45"/>
    </row>
    <row r="15" spans="1:10" x14ac:dyDescent="0.3">
      <c r="A15" s="23" t="s">
        <v>35</v>
      </c>
      <c r="B15" s="30">
        <v>4</v>
      </c>
      <c r="C15" s="28"/>
      <c r="D15" s="28"/>
      <c r="E15" s="45"/>
    </row>
    <row r="16" spans="1:10" ht="31.8" customHeight="1" x14ac:dyDescent="0.3">
      <c r="A16" s="24" t="s">
        <v>81</v>
      </c>
      <c r="B16" s="56">
        <v>1</v>
      </c>
      <c r="C16" s="159" t="s">
        <v>177</v>
      </c>
      <c r="D16" s="160"/>
    </row>
    <row r="17" spans="1:8" ht="15.6" x14ac:dyDescent="0.3">
      <c r="A17" s="24" t="s">
        <v>139</v>
      </c>
      <c r="B17" s="83">
        <v>27.57</v>
      </c>
      <c r="C17" s="159" t="s">
        <v>193</v>
      </c>
      <c r="D17" s="160"/>
    </row>
    <row r="18" spans="1:8" ht="45.6" customHeight="1" x14ac:dyDescent="0.3">
      <c r="A18" s="31" t="s">
        <v>94</v>
      </c>
      <c r="B18" s="30">
        <v>1</v>
      </c>
      <c r="C18" s="159" t="s">
        <v>178</v>
      </c>
      <c r="D18" s="160"/>
    </row>
    <row r="19" spans="1:8" ht="68.400000000000006" customHeight="1" x14ac:dyDescent="0.3">
      <c r="A19" s="31" t="s">
        <v>146</v>
      </c>
      <c r="B19" s="119" t="s">
        <v>192</v>
      </c>
      <c r="C19" s="159" t="s">
        <v>191</v>
      </c>
      <c r="D19" s="160"/>
    </row>
    <row r="20" spans="1:8" ht="54.6" customHeight="1" x14ac:dyDescent="0.3">
      <c r="A20" s="31" t="s">
        <v>87</v>
      </c>
      <c r="B20" s="32">
        <v>1</v>
      </c>
      <c r="C20" s="159" t="s">
        <v>179</v>
      </c>
      <c r="D20" s="160"/>
    </row>
    <row r="21" spans="1:8" ht="31.2" x14ac:dyDescent="0.3">
      <c r="A21" s="31" t="s">
        <v>88</v>
      </c>
      <c r="B21" s="116">
        <v>162278.6</v>
      </c>
      <c r="C21" s="28"/>
      <c r="D21" s="28"/>
      <c r="E21" s="45"/>
    </row>
    <row r="22" spans="1:8" ht="180" customHeight="1" x14ac:dyDescent="0.3">
      <c r="A22" s="91" t="s">
        <v>102</v>
      </c>
      <c r="B22" s="167" t="s">
        <v>152</v>
      </c>
      <c r="C22" s="168"/>
      <c r="D22" s="159" t="s">
        <v>180</v>
      </c>
      <c r="E22" s="160"/>
      <c r="F22" s="126"/>
      <c r="G22" s="126"/>
    </row>
    <row r="23" spans="1:8" ht="15.6" x14ac:dyDescent="0.3">
      <c r="A23" s="162" t="s">
        <v>69</v>
      </c>
      <c r="B23" s="162"/>
      <c r="C23" s="162"/>
      <c r="D23" s="162"/>
    </row>
    <row r="24" spans="1:8" ht="31.2" x14ac:dyDescent="0.3">
      <c r="A24" s="24" t="s">
        <v>70</v>
      </c>
      <c r="B24" s="30">
        <v>3585</v>
      </c>
      <c r="C24" s="28"/>
      <c r="D24" s="21"/>
      <c r="E24" s="120"/>
    </row>
    <row r="25" spans="1:8" x14ac:dyDescent="0.3">
      <c r="A25" s="22" t="s">
        <v>27</v>
      </c>
      <c r="B25" s="30">
        <v>250</v>
      </c>
      <c r="C25" s="28"/>
      <c r="D25" s="10"/>
    </row>
    <row r="26" spans="1:8" x14ac:dyDescent="0.3">
      <c r="A26" s="22" t="s">
        <v>28</v>
      </c>
      <c r="B26" s="30">
        <v>2437</v>
      </c>
      <c r="C26" s="29">
        <f>B26/B24</f>
        <v>0.67977684797768478</v>
      </c>
      <c r="D26" s="10"/>
      <c r="E26" s="161"/>
    </row>
    <row r="27" spans="1:8" ht="28.8" x14ac:dyDescent="0.3">
      <c r="A27" s="22" t="s">
        <v>29</v>
      </c>
      <c r="B27" s="30">
        <v>2997</v>
      </c>
      <c r="C27" s="29">
        <f>B27/B24</f>
        <v>0.83598326359832631</v>
      </c>
      <c r="D27" s="11"/>
      <c r="E27" s="161"/>
    </row>
    <row r="28" spans="1:8" ht="41.4" x14ac:dyDescent="0.3">
      <c r="A28" s="26"/>
      <c r="B28" s="12"/>
      <c r="C28" s="27" t="s">
        <v>92</v>
      </c>
      <c r="D28" s="27" t="s">
        <v>93</v>
      </c>
      <c r="E28" s="57"/>
    </row>
    <row r="29" spans="1:8" ht="19.2" customHeight="1" x14ac:dyDescent="0.3">
      <c r="A29" s="24" t="s">
        <v>71</v>
      </c>
      <c r="B29" s="83">
        <v>18.7</v>
      </c>
      <c r="C29" s="56">
        <v>0</v>
      </c>
      <c r="D29" s="83">
        <v>5.33</v>
      </c>
      <c r="E29" s="113"/>
    </row>
    <row r="30" spans="1:8" ht="67.2" customHeight="1" x14ac:dyDescent="0.3">
      <c r="A30" s="24" t="s">
        <v>81</v>
      </c>
      <c r="B30" s="56">
        <v>5</v>
      </c>
      <c r="C30" s="159" t="s">
        <v>181</v>
      </c>
      <c r="D30" s="160"/>
    </row>
    <row r="31" spans="1:8" ht="49.8" customHeight="1" x14ac:dyDescent="0.3">
      <c r="A31" s="24" t="s">
        <v>140</v>
      </c>
      <c r="B31" s="83">
        <v>28.16</v>
      </c>
      <c r="C31" s="58"/>
      <c r="D31" s="59"/>
      <c r="E31" s="159" t="s">
        <v>190</v>
      </c>
      <c r="F31" s="160"/>
    </row>
    <row r="32" spans="1:8" ht="45" customHeight="1" x14ac:dyDescent="0.3">
      <c r="A32" s="53" t="s">
        <v>76</v>
      </c>
      <c r="B32" s="34" t="s">
        <v>38</v>
      </c>
      <c r="C32" s="34" t="s">
        <v>39</v>
      </c>
      <c r="D32" s="34" t="s">
        <v>41</v>
      </c>
      <c r="E32" s="34" t="s">
        <v>72</v>
      </c>
      <c r="F32" s="34" t="s">
        <v>42</v>
      </c>
      <c r="G32" s="34" t="s">
        <v>57</v>
      </c>
      <c r="H32" s="34" t="s">
        <v>78</v>
      </c>
    </row>
    <row r="33" spans="1:8" x14ac:dyDescent="0.3">
      <c r="A33" s="37" t="s">
        <v>182</v>
      </c>
      <c r="B33" s="41" t="s">
        <v>173</v>
      </c>
      <c r="C33" s="41" t="s">
        <v>185</v>
      </c>
      <c r="D33" s="41"/>
      <c r="E33" s="41">
        <v>32810</v>
      </c>
      <c r="F33" s="41">
        <v>10</v>
      </c>
      <c r="G33" s="117">
        <v>9.2299999999999993E-2</v>
      </c>
      <c r="H33" s="41">
        <v>94146.880000000005</v>
      </c>
    </row>
    <row r="34" spans="1:8" x14ac:dyDescent="0.3">
      <c r="A34" s="37" t="s">
        <v>73</v>
      </c>
      <c r="B34" s="41" t="s">
        <v>173</v>
      </c>
      <c r="C34" s="41" t="s">
        <v>186</v>
      </c>
      <c r="D34" s="41"/>
      <c r="E34" s="41">
        <v>27570</v>
      </c>
      <c r="F34" s="41">
        <v>10</v>
      </c>
      <c r="G34" s="117">
        <v>9.2299999999999993E-2</v>
      </c>
      <c r="H34" s="41"/>
    </row>
    <row r="35" spans="1:8" x14ac:dyDescent="0.3">
      <c r="A35" s="37" t="s">
        <v>74</v>
      </c>
      <c r="B35" s="41" t="s">
        <v>173</v>
      </c>
      <c r="C35" s="41" t="s">
        <v>186</v>
      </c>
      <c r="D35" s="41"/>
      <c r="E35" s="41">
        <v>43810</v>
      </c>
      <c r="F35" s="41">
        <v>10</v>
      </c>
      <c r="G35" s="117">
        <v>3.0800000000000001E-2</v>
      </c>
      <c r="H35" s="41"/>
    </row>
    <row r="36" spans="1:8" ht="43.2" x14ac:dyDescent="0.3">
      <c r="A36" s="53" t="s">
        <v>80</v>
      </c>
      <c r="B36" s="34" t="s">
        <v>38</v>
      </c>
      <c r="C36" s="34" t="s">
        <v>39</v>
      </c>
      <c r="D36" s="34" t="s">
        <v>41</v>
      </c>
      <c r="E36" s="34" t="s">
        <v>82</v>
      </c>
      <c r="F36" s="34" t="s">
        <v>42</v>
      </c>
      <c r="G36" s="34" t="s">
        <v>57</v>
      </c>
      <c r="H36" s="34" t="s">
        <v>79</v>
      </c>
    </row>
    <row r="37" spans="1:8" x14ac:dyDescent="0.3">
      <c r="A37" s="37" t="s">
        <v>182</v>
      </c>
      <c r="B37" s="41" t="s">
        <v>173</v>
      </c>
      <c r="C37" s="41" t="s">
        <v>186</v>
      </c>
      <c r="D37" s="41"/>
      <c r="E37" s="41">
        <v>99365</v>
      </c>
      <c r="F37" s="41">
        <v>20</v>
      </c>
      <c r="G37" s="118">
        <v>0.18</v>
      </c>
      <c r="H37" s="41"/>
    </row>
    <row r="38" spans="1:8" x14ac:dyDescent="0.3">
      <c r="A38" s="37" t="s">
        <v>73</v>
      </c>
      <c r="B38" s="41"/>
      <c r="C38" s="41"/>
      <c r="D38" s="41"/>
      <c r="E38" s="41"/>
      <c r="F38" s="41"/>
      <c r="G38" s="41"/>
      <c r="H38" s="41"/>
    </row>
    <row r="39" spans="1:8" x14ac:dyDescent="0.3">
      <c r="A39" s="37" t="s">
        <v>74</v>
      </c>
      <c r="B39" s="41"/>
      <c r="C39" s="41"/>
      <c r="D39" s="41"/>
      <c r="E39" s="41"/>
      <c r="F39" s="41"/>
      <c r="G39" s="41"/>
      <c r="H39" s="41"/>
    </row>
    <row r="40" spans="1:8" ht="57.6" x14ac:dyDescent="0.3">
      <c r="A40" s="53" t="s">
        <v>75</v>
      </c>
      <c r="B40" s="34" t="s">
        <v>38</v>
      </c>
      <c r="C40" s="34" t="s">
        <v>39</v>
      </c>
      <c r="D40" s="34" t="s">
        <v>77</v>
      </c>
      <c r="E40" s="34" t="s">
        <v>42</v>
      </c>
      <c r="F40" s="34" t="s">
        <v>57</v>
      </c>
      <c r="G40" s="34" t="s">
        <v>83</v>
      </c>
    </row>
    <row r="41" spans="1:8" ht="28.8" x14ac:dyDescent="0.3">
      <c r="A41" s="37" t="s">
        <v>183</v>
      </c>
      <c r="B41" s="41" t="s">
        <v>173</v>
      </c>
      <c r="C41" s="41" t="s">
        <v>187</v>
      </c>
      <c r="D41" s="41" t="s">
        <v>188</v>
      </c>
      <c r="E41" s="41">
        <v>15</v>
      </c>
      <c r="F41" s="117">
        <v>0.23069999999999999</v>
      </c>
      <c r="G41" s="41"/>
      <c r="H41" s="35"/>
    </row>
    <row r="42" spans="1:8" ht="28.8" x14ac:dyDescent="0.3">
      <c r="A42" s="37" t="s">
        <v>73</v>
      </c>
      <c r="B42" s="41" t="s">
        <v>173</v>
      </c>
      <c r="C42" s="41" t="s">
        <v>187</v>
      </c>
      <c r="D42" s="41" t="s">
        <v>189</v>
      </c>
      <c r="E42" s="41">
        <v>15</v>
      </c>
      <c r="F42" s="117">
        <v>0.23069999999999999</v>
      </c>
      <c r="G42" s="41"/>
      <c r="H42" s="35"/>
    </row>
    <row r="43" spans="1:8" x14ac:dyDescent="0.3">
      <c r="A43" s="37" t="s">
        <v>74</v>
      </c>
      <c r="B43" s="41"/>
      <c r="C43" s="41"/>
      <c r="D43" s="41"/>
      <c r="E43" s="41"/>
      <c r="F43" s="41"/>
      <c r="G43" s="41"/>
      <c r="H43" s="35"/>
    </row>
    <row r="44" spans="1:8" x14ac:dyDescent="0.3">
      <c r="H44" s="4"/>
    </row>
  </sheetData>
  <mergeCells count="15">
    <mergeCell ref="G9:J9"/>
    <mergeCell ref="E7:E8"/>
    <mergeCell ref="B22:C22"/>
    <mergeCell ref="C16:D16"/>
    <mergeCell ref="C17:D17"/>
    <mergeCell ref="C18:D18"/>
    <mergeCell ref="C19:D19"/>
    <mergeCell ref="C20:D20"/>
    <mergeCell ref="D22:E22"/>
    <mergeCell ref="C30:D30"/>
    <mergeCell ref="E31:F31"/>
    <mergeCell ref="E26:E27"/>
    <mergeCell ref="A23:D23"/>
    <mergeCell ref="B1:D1"/>
    <mergeCell ref="A3:D3"/>
  </mergeCells>
  <pageMargins left="0.7" right="0.7" top="0.75" bottom="0.75" header="0.3" footer="0.3"/>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60" workbookViewId="0">
      <selection activeCell="B6" sqref="B6"/>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10" width="15.6640625" customWidth="1"/>
    <col min="11" max="11" width="24.6640625" customWidth="1"/>
    <col min="12" max="12" width="42.44140625" customWidth="1"/>
    <col min="13" max="13" width="22.5546875" customWidth="1"/>
  </cols>
  <sheetData>
    <row r="1" spans="1:11" ht="49.5" customHeight="1" thickBot="1" x14ac:dyDescent="0.35">
      <c r="A1" s="7" t="s">
        <v>145</v>
      </c>
      <c r="B1" s="169" t="str">
        <f>Ūdenssaimniec_ESOŠS_VĒRTĒJUMS!B1</f>
        <v>KANDAVA</v>
      </c>
      <c r="C1" s="170"/>
      <c r="D1" s="170"/>
      <c r="E1" s="74"/>
      <c r="F1" s="57"/>
    </row>
    <row r="2" spans="1:11" ht="21.75" customHeight="1" x14ac:dyDescent="0.3">
      <c r="A2" s="5"/>
      <c r="B2" s="6"/>
      <c r="C2" s="6"/>
      <c r="D2" s="6"/>
      <c r="E2" s="6"/>
    </row>
    <row r="3" spans="1:11" s="4" customFormat="1" ht="18" customHeight="1" x14ac:dyDescent="0.3">
      <c r="A3" s="154" t="s">
        <v>36</v>
      </c>
      <c r="B3" s="154"/>
      <c r="C3" s="154"/>
      <c r="D3" s="154"/>
      <c r="E3" s="125"/>
    </row>
    <row r="4" spans="1:11" ht="29.4" customHeight="1" x14ac:dyDescent="0.3">
      <c r="A4" s="40" t="s">
        <v>44</v>
      </c>
      <c r="B4" s="30">
        <v>72560</v>
      </c>
      <c r="C4" s="28"/>
      <c r="D4" s="21"/>
      <c r="E4" s="75"/>
    </row>
    <row r="5" spans="1:11" ht="43.2" x14ac:dyDescent="0.3">
      <c r="A5" s="22" t="s">
        <v>37</v>
      </c>
      <c r="B5" s="30"/>
      <c r="C5" s="33">
        <f>B5/B4</f>
        <v>0</v>
      </c>
      <c r="D5" s="124" t="s">
        <v>171</v>
      </c>
    </row>
    <row r="6" spans="1:11" ht="28.8" x14ac:dyDescent="0.3">
      <c r="A6" s="22" t="s">
        <v>89</v>
      </c>
      <c r="B6" s="30">
        <v>5665</v>
      </c>
      <c r="C6" s="29">
        <f>B6/B4</f>
        <v>7.8073318632855562E-2</v>
      </c>
      <c r="D6" s="10"/>
      <c r="E6" s="76"/>
      <c r="F6" s="57"/>
      <c r="I6" s="109"/>
    </row>
    <row r="7" spans="1:11" ht="43.2" x14ac:dyDescent="0.3">
      <c r="A7" s="60" t="s">
        <v>96</v>
      </c>
      <c r="B7" s="34" t="s">
        <v>38</v>
      </c>
      <c r="C7" s="34" t="s">
        <v>39</v>
      </c>
      <c r="D7" s="34" t="s">
        <v>41</v>
      </c>
      <c r="E7" s="34" t="s">
        <v>141</v>
      </c>
      <c r="F7" s="34" t="s">
        <v>43</v>
      </c>
      <c r="G7" s="34" t="s">
        <v>42</v>
      </c>
      <c r="H7" s="34" t="s">
        <v>57</v>
      </c>
      <c r="I7" s="34" t="s">
        <v>45</v>
      </c>
      <c r="J7" s="34" t="s">
        <v>55</v>
      </c>
      <c r="K7" s="34" t="s">
        <v>56</v>
      </c>
    </row>
    <row r="8" spans="1:11" s="36" customFormat="1" ht="57" customHeight="1" x14ac:dyDescent="0.3">
      <c r="A8" s="37" t="s">
        <v>172</v>
      </c>
      <c r="B8" s="41" t="s">
        <v>173</v>
      </c>
      <c r="C8" s="41" t="s">
        <v>174</v>
      </c>
      <c r="D8" s="41">
        <v>800</v>
      </c>
      <c r="E8" s="41">
        <v>5445</v>
      </c>
      <c r="F8" s="115">
        <v>187515</v>
      </c>
      <c r="G8" s="41">
        <v>80</v>
      </c>
      <c r="H8" s="41">
        <v>80</v>
      </c>
      <c r="I8" s="115">
        <v>127171</v>
      </c>
      <c r="J8" s="108" t="s">
        <v>184</v>
      </c>
      <c r="K8" s="108" t="s">
        <v>175</v>
      </c>
    </row>
    <row r="9" spans="1:11" s="36" customFormat="1" x14ac:dyDescent="0.3">
      <c r="A9" s="37" t="s">
        <v>47</v>
      </c>
      <c r="B9" s="41"/>
      <c r="C9" s="41"/>
      <c r="D9" s="41"/>
      <c r="E9" s="41"/>
      <c r="F9" s="41"/>
      <c r="G9" s="41"/>
      <c r="H9" s="41"/>
      <c r="I9" s="41"/>
      <c r="J9" s="42"/>
      <c r="K9" s="42"/>
    </row>
    <row r="10" spans="1:11" s="36" customFormat="1" x14ac:dyDescent="0.3">
      <c r="A10" s="37" t="s">
        <v>48</v>
      </c>
      <c r="B10" s="111"/>
      <c r="C10" s="111"/>
      <c r="D10" s="41"/>
      <c r="E10" s="41"/>
      <c r="F10" s="41"/>
      <c r="G10" s="41"/>
      <c r="H10" s="41"/>
      <c r="I10" s="41"/>
      <c r="J10" s="42"/>
      <c r="K10" s="42"/>
    </row>
    <row r="11" spans="1:11" s="36" customFormat="1" ht="77.400000000000006" customHeight="1" x14ac:dyDescent="0.3">
      <c r="A11" s="110" t="s">
        <v>148</v>
      </c>
      <c r="B11" s="177" t="s">
        <v>176</v>
      </c>
      <c r="C11" s="178"/>
      <c r="D11" s="35"/>
      <c r="E11" s="35"/>
      <c r="F11" s="35"/>
      <c r="G11" s="35"/>
      <c r="H11" s="35"/>
      <c r="I11" s="35"/>
      <c r="J11" s="80"/>
      <c r="K11" s="80"/>
    </row>
    <row r="12" spans="1:11" s="36" customFormat="1" x14ac:dyDescent="0.3">
      <c r="A12" s="35"/>
      <c r="B12" s="35"/>
      <c r="C12" s="35"/>
      <c r="D12" s="35"/>
      <c r="E12" s="35"/>
      <c r="F12" s="35"/>
      <c r="G12" s="35"/>
      <c r="H12" s="35"/>
      <c r="I12" s="35"/>
      <c r="J12" s="80"/>
      <c r="K12" s="80"/>
    </row>
    <row r="13" spans="1:11" ht="46.95" customHeight="1" x14ac:dyDescent="0.3">
      <c r="A13" s="34" t="s">
        <v>40</v>
      </c>
      <c r="B13" s="34" t="s">
        <v>84</v>
      </c>
      <c r="C13" s="34" t="s">
        <v>142</v>
      </c>
      <c r="D13" s="34" t="s">
        <v>49</v>
      </c>
      <c r="E13" s="112"/>
      <c r="F13" s="36"/>
    </row>
    <row r="14" spans="1:11" x14ac:dyDescent="0.3">
      <c r="A14" s="171" t="s">
        <v>46</v>
      </c>
      <c r="B14" s="38" t="s">
        <v>50</v>
      </c>
      <c r="C14" s="43">
        <v>595</v>
      </c>
      <c r="D14" s="43">
        <v>5.45</v>
      </c>
      <c r="E14" s="77"/>
      <c r="F14" s="36"/>
    </row>
    <row r="15" spans="1:11" x14ac:dyDescent="0.3">
      <c r="A15" s="172"/>
      <c r="B15" s="38" t="s">
        <v>51</v>
      </c>
      <c r="C15" s="43">
        <v>872.5</v>
      </c>
      <c r="D15" s="43">
        <v>42.25</v>
      </c>
      <c r="E15" s="77"/>
      <c r="F15" s="36"/>
    </row>
    <row r="16" spans="1:11" x14ac:dyDescent="0.3">
      <c r="A16" s="172"/>
      <c r="B16" s="38" t="s">
        <v>52</v>
      </c>
      <c r="C16" s="43">
        <v>403</v>
      </c>
      <c r="D16" s="43">
        <v>12.45</v>
      </c>
      <c r="E16" s="77"/>
      <c r="F16" s="36"/>
    </row>
    <row r="17" spans="1:6" x14ac:dyDescent="0.3">
      <c r="A17" s="172"/>
      <c r="B17" s="38" t="s">
        <v>53</v>
      </c>
      <c r="C17" s="43">
        <v>92</v>
      </c>
      <c r="D17" s="43">
        <v>26.074999999999999</v>
      </c>
      <c r="E17" s="77"/>
      <c r="F17" s="36"/>
    </row>
    <row r="18" spans="1:6" x14ac:dyDescent="0.3">
      <c r="A18" s="172"/>
      <c r="B18" s="38" t="s">
        <v>54</v>
      </c>
      <c r="C18" s="43">
        <v>12.9</v>
      </c>
      <c r="D18" s="43">
        <v>3.4550000000000001</v>
      </c>
      <c r="E18" s="77"/>
      <c r="F18" s="36"/>
    </row>
    <row r="19" spans="1:6" ht="28.8" x14ac:dyDescent="0.3">
      <c r="A19" s="173"/>
      <c r="B19" s="78" t="s">
        <v>143</v>
      </c>
      <c r="C19" s="43">
        <v>7375</v>
      </c>
      <c r="D19" s="9"/>
      <c r="E19" s="77"/>
      <c r="F19" s="36"/>
    </row>
    <row r="20" spans="1:6" ht="29.4" customHeight="1" x14ac:dyDescent="0.3">
      <c r="A20" s="174" t="s">
        <v>47</v>
      </c>
      <c r="B20" s="39" t="s">
        <v>50</v>
      </c>
      <c r="C20" s="44"/>
      <c r="D20" s="44"/>
      <c r="E20" s="77"/>
      <c r="F20" s="36"/>
    </row>
    <row r="21" spans="1:6" x14ac:dyDescent="0.3">
      <c r="A21" s="175"/>
      <c r="B21" s="39" t="s">
        <v>51</v>
      </c>
      <c r="C21" s="44"/>
      <c r="D21" s="44"/>
      <c r="E21" s="77"/>
      <c r="F21" s="36"/>
    </row>
    <row r="22" spans="1:6" x14ac:dyDescent="0.3">
      <c r="A22" s="175"/>
      <c r="B22" s="39" t="s">
        <v>52</v>
      </c>
      <c r="C22" s="44"/>
      <c r="D22" s="44"/>
      <c r="E22" s="77"/>
      <c r="F22" s="36"/>
    </row>
    <row r="23" spans="1:6" x14ac:dyDescent="0.3">
      <c r="A23" s="175"/>
      <c r="B23" s="39" t="s">
        <v>53</v>
      </c>
      <c r="C23" s="44"/>
      <c r="D23" s="44"/>
      <c r="E23" s="77"/>
      <c r="F23" s="36"/>
    </row>
    <row r="24" spans="1:6" x14ac:dyDescent="0.3">
      <c r="A24" s="175"/>
      <c r="B24" s="39" t="s">
        <v>54</v>
      </c>
      <c r="C24" s="44"/>
      <c r="D24" s="44"/>
      <c r="E24" s="77"/>
      <c r="F24" s="36"/>
    </row>
    <row r="25" spans="1:6" ht="28.8" x14ac:dyDescent="0.3">
      <c r="A25" s="176"/>
      <c r="B25" s="78" t="s">
        <v>143</v>
      </c>
      <c r="C25" s="44"/>
      <c r="D25" s="28"/>
    </row>
  </sheetData>
  <mergeCells count="5">
    <mergeCell ref="B1:D1"/>
    <mergeCell ref="A3:D3"/>
    <mergeCell ref="A14:A19"/>
    <mergeCell ref="A20:A25"/>
    <mergeCell ref="B11:C11"/>
  </mergeCells>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C13" sqref="C13"/>
    </sheetView>
  </sheetViews>
  <sheetFormatPr defaultRowHeight="15.6" x14ac:dyDescent="0.3"/>
  <cols>
    <col min="1" max="1" width="53.44140625" style="3" customWidth="1"/>
    <col min="2" max="2" width="42.6640625" style="107"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145</v>
      </c>
      <c r="B1" s="179" t="str">
        <f>Ūdenssaimniec_ESOŠS_VĒRTĒJUMS!B1</f>
        <v>KANDAVA</v>
      </c>
      <c r="C1" s="180"/>
      <c r="D1" s="57"/>
    </row>
    <row r="2" spans="1:4" ht="21.75" customHeight="1" x14ac:dyDescent="0.3">
      <c r="A2" s="5"/>
      <c r="B2" s="95"/>
      <c r="C2" s="6"/>
    </row>
    <row r="3" spans="1:4" s="4" customFormat="1" ht="18" customHeight="1" x14ac:dyDescent="0.3">
      <c r="A3" s="154" t="s">
        <v>63</v>
      </c>
      <c r="B3" s="154"/>
      <c r="C3" s="154"/>
    </row>
    <row r="4" spans="1:4" s="47" customFormat="1" ht="30" customHeight="1" x14ac:dyDescent="0.3">
      <c r="A4" s="48" t="s">
        <v>61</v>
      </c>
      <c r="B4" s="94" t="s">
        <v>153</v>
      </c>
      <c r="C4" s="28"/>
    </row>
    <row r="5" spans="1:4" s="47" customFormat="1" ht="30" customHeight="1" x14ac:dyDescent="0.3">
      <c r="A5" s="48" t="s">
        <v>62</v>
      </c>
      <c r="B5" s="96" t="s">
        <v>164</v>
      </c>
      <c r="C5" s="28"/>
    </row>
    <row r="6" spans="1:4" s="47" customFormat="1" ht="48" customHeight="1" x14ac:dyDescent="0.3">
      <c r="A6" s="48" t="s">
        <v>105</v>
      </c>
      <c r="B6" s="97">
        <v>5712238</v>
      </c>
      <c r="C6" s="28"/>
      <c r="D6" s="46"/>
    </row>
    <row r="7" spans="1:4" s="47" customFormat="1" ht="30" customHeight="1" x14ac:dyDescent="0.3">
      <c r="A7" s="48" t="s">
        <v>104</v>
      </c>
      <c r="B7" s="98" t="s">
        <v>158</v>
      </c>
      <c r="C7" s="28"/>
      <c r="D7" s="46"/>
    </row>
    <row r="8" spans="1:4" s="47" customFormat="1" ht="28.8" x14ac:dyDescent="0.3">
      <c r="A8" s="48" t="s">
        <v>85</v>
      </c>
      <c r="B8" s="97" t="s">
        <v>156</v>
      </c>
      <c r="C8" s="28"/>
      <c r="D8" s="46"/>
    </row>
    <row r="9" spans="1:4" s="47" customFormat="1" x14ac:dyDescent="0.3">
      <c r="A9" s="51"/>
      <c r="B9" s="99"/>
      <c r="C9" s="52"/>
      <c r="D9" s="46"/>
    </row>
    <row r="10" spans="1:4" ht="25.8" customHeight="1" x14ac:dyDescent="0.3">
      <c r="A10" s="40" t="s">
        <v>58</v>
      </c>
      <c r="B10" s="100" t="s">
        <v>166</v>
      </c>
      <c r="C10" s="28"/>
      <c r="D10" s="45"/>
    </row>
    <row r="11" spans="1:4" x14ac:dyDescent="0.3">
      <c r="A11" s="22" t="s">
        <v>60</v>
      </c>
      <c r="B11" s="101" t="s">
        <v>154</v>
      </c>
      <c r="C11" s="33" t="e">
        <f>B11/B10</f>
        <v>#VALUE!</v>
      </c>
    </row>
    <row r="12" spans="1:4" x14ac:dyDescent="0.3">
      <c r="A12" s="22" t="s">
        <v>59</v>
      </c>
      <c r="B12" s="101" t="s">
        <v>155</v>
      </c>
      <c r="C12" s="29" t="e">
        <f>B12/B10</f>
        <v>#VALUE!</v>
      </c>
    </row>
    <row r="13" spans="1:4" ht="31.2" x14ac:dyDescent="0.3">
      <c r="A13" s="49" t="s">
        <v>144</v>
      </c>
      <c r="B13" s="102" t="s">
        <v>165</v>
      </c>
      <c r="C13" s="123" t="s">
        <v>196</v>
      </c>
    </row>
    <row r="14" spans="1:4" x14ac:dyDescent="0.3">
      <c r="A14" s="49" t="s">
        <v>106</v>
      </c>
      <c r="B14" s="103">
        <v>202675</v>
      </c>
      <c r="C14" s="28"/>
    </row>
    <row r="15" spans="1:4" x14ac:dyDescent="0.3">
      <c r="A15" s="65" t="s">
        <v>107</v>
      </c>
      <c r="B15" s="104">
        <v>172169</v>
      </c>
      <c r="C15" s="28"/>
    </row>
    <row r="16" spans="1:4" ht="28.8" x14ac:dyDescent="0.3">
      <c r="A16" s="63" t="s">
        <v>67</v>
      </c>
      <c r="B16" s="105" t="s">
        <v>157</v>
      </c>
      <c r="C16" s="64"/>
      <c r="D16" s="45"/>
    </row>
    <row r="17" spans="1:4" ht="31.2" x14ac:dyDescent="0.3">
      <c r="A17" s="63" t="s">
        <v>24</v>
      </c>
      <c r="B17" s="106" t="s">
        <v>169</v>
      </c>
      <c r="C17" s="64"/>
    </row>
    <row r="18" spans="1:4" ht="31.2" x14ac:dyDescent="0.3">
      <c r="A18" s="63" t="s">
        <v>90</v>
      </c>
      <c r="B18" s="106" t="s">
        <v>167</v>
      </c>
      <c r="C18" s="64"/>
      <c r="D18" s="57"/>
    </row>
    <row r="19" spans="1:4" ht="15.6" customHeight="1" x14ac:dyDescent="0.3">
      <c r="A19" s="181" t="s">
        <v>64</v>
      </c>
      <c r="B19" s="182"/>
      <c r="C19" s="181"/>
    </row>
    <row r="20" spans="1:4" x14ac:dyDescent="0.3">
      <c r="A20" s="40" t="s">
        <v>65</v>
      </c>
      <c r="B20" s="102" t="s">
        <v>168</v>
      </c>
      <c r="C20" s="28"/>
    </row>
    <row r="21" spans="1:4" x14ac:dyDescent="0.3">
      <c r="A21" s="49" t="s">
        <v>108</v>
      </c>
      <c r="B21" s="103">
        <v>115108</v>
      </c>
      <c r="C21" s="28"/>
    </row>
    <row r="22" spans="1:4" x14ac:dyDescent="0.3">
      <c r="A22" s="49" t="s">
        <v>109</v>
      </c>
      <c r="B22" s="103">
        <v>123004</v>
      </c>
      <c r="C22" s="28"/>
    </row>
    <row r="23" spans="1:4" ht="31.2" x14ac:dyDescent="0.3">
      <c r="A23" s="50" t="s">
        <v>66</v>
      </c>
      <c r="B23" s="102" t="s">
        <v>170</v>
      </c>
      <c r="C23" s="28"/>
    </row>
    <row r="24" spans="1:4" ht="31.2" x14ac:dyDescent="0.3">
      <c r="A24" s="50" t="s">
        <v>24</v>
      </c>
      <c r="B24" s="106" t="s">
        <v>169</v>
      </c>
      <c r="C24" s="28"/>
    </row>
    <row r="25" spans="1:4" ht="31.2" x14ac:dyDescent="0.3">
      <c r="A25" s="50" t="s">
        <v>68</v>
      </c>
      <c r="B25" s="106" t="s">
        <v>167</v>
      </c>
      <c r="C25" s="28"/>
    </row>
    <row r="26" spans="1:4" x14ac:dyDescent="0.3">
      <c r="A26" s="57"/>
    </row>
  </sheetData>
  <mergeCells count="3">
    <mergeCell ref="B1:C1"/>
    <mergeCell ref="A3:C3"/>
    <mergeCell ref="A19:C19"/>
  </mergeCells>
  <pageMargins left="0.7" right="0.7"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2020-03-27T06:54:10Z</dcterms:modified>
</cp:coreProperties>
</file>