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9"/>
  <workbookPr filterPrivacy="1" defaultThemeVersion="124226"/>
  <xr:revisionPtr revIDLastSave="0" documentId="13_ncr:1_{5BC5E905-9712-4E5D-ACF0-F5C24B895F58}"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2">Ūdenssaimniec_ESOŠS_VĒRTĒJUMS!$A$1:$H$40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 i="1" l="1"/>
  <c r="H19" i="1"/>
  <c r="B10" i="7" l="1"/>
  <c r="H35" i="1" l="1"/>
  <c r="H28" i="1"/>
  <c r="H23" i="1"/>
  <c r="H15" i="1"/>
  <c r="C27" i="7" l="1"/>
  <c r="C26" i="7"/>
  <c r="C5" i="8"/>
  <c r="C10" i="7"/>
  <c r="D10" i="7"/>
  <c r="C7" i="7"/>
  <c r="C8" i="7"/>
  <c r="D23" i="1" l="1"/>
  <c r="D15" i="1"/>
  <c r="D28" i="1"/>
  <c r="D19" i="1"/>
  <c r="D35" i="1"/>
  <c r="D11" i="1" l="1"/>
</calcChain>
</file>

<file path=xl/sharedStrings.xml><?xml version="1.0" encoding="utf-8"?>
<sst xmlns="http://schemas.openxmlformats.org/spreadsheetml/2006/main" count="269" uniqueCount="190">
  <si>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</si>
  <si>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</si>
  <si>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</si>
  <si>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</si>
  <si>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</si>
  <si>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</si>
  <si>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</si>
  <si>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</si>
  <si>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</si>
  <si>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</si>
  <si>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</si>
  <si>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</si>
  <si>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</si>
  <si>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</si>
  <si>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</si>
  <si>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</si>
  <si>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</si>
  <si>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</si>
  <si>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</si>
  <si>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</si>
  <si>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</si>
  <si>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</si>
  <si>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</si>
  <si>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</si>
  <si>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</si>
  <si>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</si>
  <si>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</si>
  <si>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</si>
  <si>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</si>
  <si>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</si>
  <si>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</si>
  <si>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</si>
  <si>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</si>
  <si>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</si>
  <si>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</si>
  <si>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</si>
  <si>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</si>
  <si>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</si>
  <si>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</si>
  <si>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</si>
  <si>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</si>
  <si>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</si>
  <si>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</si>
  <si>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</si>
  <si>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</si>
  <si>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</si>
  <si>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</si>
  <si>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</si>
  <si>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</si>
  <si>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</si>
  <si>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</si>
  <si>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</si>
  <si>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</si>
  <si>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</si>
  <si>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</si>
  <si>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</si>
  <si>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</si>
  <si>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</si>
  <si>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</si>
  <si>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</si>
  <si>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</si>
  <si>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</si>
  <si>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</si>
  <si>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</si>
  <si>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</si>
  <si>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</si>
  <si>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</si>
  <si>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</si>
  <si>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</si>
  <si>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</si>
  <si>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</si>
  <si>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</si>
  <si>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</si>
  <si>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</si>
  <si>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</si>
  <si>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</si>
  <si>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</si>
  <si>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</si>
  <si>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</si>
  <si>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</si>
  <si>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</si>
  <si>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</si>
  <si>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</si>
  <si>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</si>
  <si>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</si>
  <si>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</si>
  <si>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</si>
  <si>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</si>
  <si>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</si>
  <si>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</si>
  <si>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</si>
  <si>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</si>
  <si>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</si>
  <si>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</si>
  <si>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</si>
  <si>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</si>
  <si>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</si>
  <si>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</si>
  <si>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</si>
  <si>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</si>
  <si>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</si>
  <si>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</si>
  <si>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</si>
  <si>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</si>
  <si>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</si>
  <si>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</si>
  <si>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</si>
  <si>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</si>
  <si>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</si>
  <si>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</si>
  <si>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</si>
  <si>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</si>
  <si>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</si>
  <si>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</si>
  <si>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</si>
  <si>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</si>
  <si>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</si>
  <si>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</si>
  <si>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</si>
  <si>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</si>
  <si>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</si>
  <si>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</si>
  <si>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</si>
  <si>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</si>
  <si>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</si>
  <si>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</si>
  <si>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</si>
  <si>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</si>
  <si>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</si>
  <si>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</si>
  <si>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</si>
  <si>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</si>
  <si>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</si>
  <si>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</si>
  <si>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</si>
  <si>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</si>
  <si>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</si>
  <si>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</si>
  <si>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</si>
  <si>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</si>
  <si>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</si>
  <si>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</si>
  <si>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</si>
  <si>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</si>
  <si>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</si>
  <si>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</si>
  <si>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SIA "Babītes siltums"</t>
  </si>
  <si>
    <t>Piņķu NAI</t>
  </si>
  <si>
    <t>Tiek nodotas 
utilizācijā SIA "Ķeizarsils"</t>
  </si>
  <si>
    <t>Jā</t>
  </si>
  <si>
    <t>Jā, Babītes novada
 pašvaldības mājaslapā</t>
  </si>
  <si>
    <t>Startēģija atrodas izstrādes 
stadijā.</t>
  </si>
  <si>
    <t>Potenciāli iespējama aglomerācijas robežu paplašināšana Spilves ciema virzienā.</t>
  </si>
  <si>
    <t>Iekļauta</t>
  </si>
  <si>
    <t>Babītes novada pašvaldība un
 SIA "Babītes siltums"</t>
  </si>
  <si>
    <t>Nav noteikts</t>
  </si>
  <si>
    <t>Nav izdalīts</t>
  </si>
  <si>
    <t>Kanalizācija Babītes novada Babītes
 pagasta Piņķu un Babītes ciemos - 0,74 eur/m3;
Kanalizācija Beberu ciemā - 0,99 eur/m3;
Kanalizācija Salienas ciemā - 0,83 eur/m3;
Notekūdeņu pārsūknēšana Spilves ciemā - 0,77eur/m3</t>
  </si>
  <si>
    <t>SPRK iesniegts 
(25.11.2019.) apvienots kanalizācijas pakalpojumu tarifa projekts</t>
  </si>
  <si>
    <t>Nav noteikta, pagaidām netiek pieņemts</t>
  </si>
  <si>
    <t>Esošais spēkā esošais tarifs nesedz 
nepieciešamos izdevumus. Jauns tarifa projekts iesniegts SPRK.</t>
  </si>
  <si>
    <t>Realizētais KF līdzfinansētais projekts tika 
īstenots ar pašvaldības un uzņēmuma līdzfinansējumu, bez kredīta izmantošanas. Turpmākos projektus paredzēts realizēt ar pašvaldības un piesaistīto kredītlīdzekļu piesaisti.</t>
  </si>
  <si>
    <t>Ir izstrādāts prioritāro un sekundāro darbu
 izpildes plāns, kas ietver pamatlīdzekļu uzturēšanu un kanalizācijas sistēmas attīstību.</t>
  </si>
  <si>
    <t>Ir izstrādāts prioritāro un sekundāro darbu
 izpildes plāns, kas ietver pamatlīdzekļu uzturēšanu un ūdensapgādes sistēmas attīstību.</t>
  </si>
  <si>
    <t xml:space="preserve">Ūdensapgāde Babītes novada Babītes
 pagasta Piņķu ciemā - 0,57 eur/m3;
Ūdensapgāde Babītes ciemā - 0,455 eur/m3;
Ūdensapgāde Beberu ciemā - 0,94 eur/m3
</t>
  </si>
  <si>
    <t>2004.</t>
  </si>
  <si>
    <t>Nē</t>
  </si>
  <si>
    <t>Nav</t>
  </si>
  <si>
    <t>Piņķu ŪAS</t>
  </si>
  <si>
    <t>Babītes ŪAS</t>
  </si>
  <si>
    <t>Uzņēmuma īpašums</t>
  </si>
  <si>
    <t>2013.</t>
  </si>
  <si>
    <t>1 (250m3/dnn)</t>
  </si>
  <si>
    <t>Piņķu NAI paplašināšana,
 palielinot jaudu no 1300, līdz 2500m3/dnn (CE 14600)</t>
  </si>
  <si>
    <t>Gaisa pūtēju un sūkņu
 nomaiņa Piņķu NAI</t>
  </si>
  <si>
    <t>70 (180)</t>
  </si>
  <si>
    <t>BABĪTE</t>
  </si>
  <si>
    <t>nepieņem</t>
  </si>
  <si>
    <t>Ņemot vērā pieaugošo uzņēmumu un iestāžu skaitu Piņķu ciemā, paredzēts, ka NAI tuvāko 2 gadu laikā sasniegs savu attīrīšanas apjoma kapacitāti. Nepieciešama papildus bloku izbūve.</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</si>
  <si>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</si>
  <si>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</si>
  <si>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</si>
  <si>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</si>
  <si>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SIA BABĪTES SILTUMS</t>
  </si>
  <si>
    <t>15.01.2020</t>
  </si>
  <si>
    <t>ARTŪRS KAZIMIRAITIS</t>
  </si>
  <si>
    <t>arturs.kazimiraitis@akorda.lv</t>
  </si>
  <si>
    <t>2012.g. 25.janvāris</t>
  </si>
  <si>
    <r>
      <t>Citi objekti 
(piem.,</t>
    </r>
    <r>
      <rPr>
        <b/>
        <i/>
        <sz val="10"/>
        <color theme="1"/>
        <rFont val="Calibri"/>
        <family val="2"/>
        <scheme val="minor"/>
      </rPr>
      <t xml:space="preserve"> asenizācijas pieņemšanas punkti</t>
    </r>
    <r>
      <rPr>
        <i/>
        <sz val="10"/>
        <color theme="1"/>
        <rFont val="Calibri"/>
        <family val="2"/>
        <charset val="186"/>
        <scheme val="minor"/>
      </rPr>
      <t>)</t>
    </r>
  </si>
  <si>
    <t>KSS sūkņu nomaiņa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</si>
</sst>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name val="Calibri"/>
      <family val="2"/>
      <scheme val="minor"/>
    </font>
    <font>
      <sz val="9"/>
      <name val="Calibri"/>
      <family val="2"/>
      <charset val="186"/>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27" fillId="0" borderId="0" applyNumberFormat="0" applyFill="0" applyBorder="0" applyAlignment="0" applyProtection="0"/>
  </cellStyleXfs>
  <cellXfs count="16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0" borderId="1" xfId="0" applyNumberFormat="1" applyFill="1" applyBorder="1" applyAlignment="1">
      <alignment horizontal="center" vertical="center"/>
    </xf>
    <xf numFmtId="0" fontId="2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3" fillId="0" borderId="1" xfId="0" applyFont="1" applyFill="1" applyBorder="1" applyAlignment="1">
      <alignment vertical="top"/>
    </xf>
    <xf numFmtId="0" fontId="0" fillId="0" borderId="1" xfId="0" applyFill="1" applyBorder="1"/>
    <xf numFmtId="3"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13" fillId="0" borderId="1" xfId="0" applyFont="1" applyFill="1" applyBorder="1" applyAlignment="1">
      <alignment horizontal="center" vertical="center" wrapText="1"/>
    </xf>
    <xf numFmtId="3" fontId="0" fillId="0" borderId="1" xfId="0" applyNumberFormat="1" applyFill="1" applyBorder="1" applyAlignment="1">
      <alignment vertical="top" wrapText="1"/>
    </xf>
    <xf numFmtId="0" fontId="3" fillId="0" borderId="1" xfId="0" applyFont="1" applyFill="1" applyBorder="1" applyAlignment="1">
      <alignment vertical="top" wrapText="1"/>
    </xf>
    <xf numFmtId="3" fontId="0" fillId="0" borderId="1" xfId="0" applyNumberFormat="1" applyFill="1" applyBorder="1" applyAlignment="1">
      <alignment horizontal="center" vertical="top"/>
    </xf>
    <xf numFmtId="3" fontId="0" fillId="0" borderId="7" xfId="0" applyNumberFormat="1" applyFill="1" applyBorder="1" applyAlignment="1">
      <alignment horizontal="center" vertical="top"/>
    </xf>
    <xf numFmtId="3" fontId="0" fillId="0" borderId="1" xfId="0" applyNumberFormat="1" applyFill="1" applyBorder="1" applyAlignment="1">
      <alignment horizontal="center" vertical="top" wrapText="1"/>
    </xf>
    <xf numFmtId="0" fontId="0" fillId="0" borderId="1" xfId="0" applyFill="1" applyBorder="1" applyAlignment="1">
      <alignment wrapText="1"/>
    </xf>
    <xf numFmtId="0" fontId="0" fillId="0" borderId="1" xfId="0" applyFill="1" applyBorder="1" applyAlignment="1">
      <alignment horizontal="center" vertical="center"/>
    </xf>
    <xf numFmtId="3" fontId="0" fillId="0" borderId="7" xfId="0" applyNumberFormat="1" applyFill="1" applyBorder="1" applyAlignment="1">
      <alignment horizontal="center" vertical="center"/>
    </xf>
    <xf numFmtId="3" fontId="14"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ill="1" applyBorder="1" applyAlignment="1">
      <alignment vertical="top"/>
    </xf>
    <xf numFmtId="3" fontId="0" fillId="8" borderId="1" xfId="0" applyNumberFormat="1" applyFill="1" applyBorder="1" applyAlignment="1">
      <alignment horizontal="center" vertical="center"/>
    </xf>
    <xf numFmtId="0" fontId="0" fillId="8" borderId="1" xfId="0" applyFill="1" applyBorder="1" applyAlignment="1">
      <alignment horizontal="center" vertical="center"/>
    </xf>
    <xf numFmtId="0" fontId="0" fillId="2" borderId="1" xfId="0" applyFill="1" applyBorder="1" applyAlignment="1">
      <alignment horizontal="center" vertical="center"/>
    </xf>
    <xf numFmtId="3" fontId="0" fillId="2" borderId="1" xfId="0" applyNumberForma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1" xfId="0" applyBorder="1" applyAlignment="1">
      <alignment wrapText="1"/>
    </xf>
    <xf numFmtId="0" fontId="7" fillId="7" borderId="0"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4" xfId="0" applyFont="1" applyFill="1" applyBorder="1" applyAlignment="1">
      <alignment horizontal="center" vertical="center" wrapText="1"/>
    </xf>
    <xf numFmtId="3" fontId="0" fillId="7" borderId="1" xfId="0" applyNumberFormat="1" applyFill="1" applyBorder="1" applyAlignment="1">
      <alignment horizontal="center"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0" borderId="7" xfId="0" applyFill="1" applyBorder="1" applyAlignment="1">
      <alignment horizontal="center" vertical="center"/>
    </xf>
    <xf numFmtId="0" fontId="0" fillId="0" borderId="2" xfId="0" applyFill="1" applyBorder="1" applyAlignment="1">
      <alignment horizontal="center" vertical="center"/>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0" borderId="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6" xfId="0" applyFont="1" applyBorder="1" applyAlignment="1">
      <alignment horizontal="center" vertical="top"/>
    </xf>
    <xf numFmtId="0" fontId="3" fillId="0" borderId="17" xfId="0" applyFont="1" applyBorder="1" applyAlignment="1">
      <alignment horizontal="center" vertical="top"/>
    </xf>
    <xf numFmtId="3" fontId="3" fillId="0" borderId="7" xfId="0" applyNumberFormat="1" applyFont="1" applyFill="1" applyBorder="1" applyAlignment="1">
      <alignment horizontal="center" vertical="center"/>
    </xf>
    <xf numFmtId="3" fontId="3" fillId="0" borderId="2" xfId="0" applyNumberFormat="1" applyFont="1" applyFill="1" applyBorder="1" applyAlignment="1">
      <alignment horizontal="center" vertical="center"/>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3"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7" fillId="4" borderId="6" xfId="2"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21" xfId="0" applyBorder="1" applyAlignment="1">
      <alignment horizontal="center" vertical="center" wrapText="1"/>
    </xf>
    <xf numFmtId="0" fontId="0" fillId="0" borderId="0" xfId="0" applyAlignment="1">
      <alignment horizontal="center" vertical="center"/>
    </xf>
    <xf numFmtId="0" fontId="0" fillId="0" borderId="2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26" fillId="0" borderId="7"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16" fillId="0" borderId="22"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turs.kazimiraitis@akorda.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17" zoomScale="90" zoomScaleNormal="90" zoomScaleSheetLayoutView="90" workbookViewId="0">
      <selection activeCell="J36" sqref="J36"/>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x14ac:dyDescent="0.35">
      <c r="A1" s="7" t="s">
        <v>142</v>
      </c>
      <c r="B1" s="138" t="s">
        <v>176</v>
      </c>
      <c r="C1" s="139"/>
      <c r="D1" s="140"/>
      <c r="E1" s="105"/>
      <c r="F1" s="105"/>
      <c r="G1" s="105"/>
    </row>
    <row r="2" spans="1:8" ht="49.5" customHeight="1" thickBot="1" x14ac:dyDescent="0.35">
      <c r="A2" s="108" t="s">
        <v>179</v>
      </c>
      <c r="B2" s="141" t="s">
        <v>183</v>
      </c>
      <c r="C2" s="142"/>
      <c r="D2" s="143"/>
      <c r="E2" s="105"/>
      <c r="F2" s="105"/>
      <c r="G2" s="105"/>
    </row>
    <row r="3" spans="1:8" ht="49.5" customHeight="1" thickBot="1" x14ac:dyDescent="0.35">
      <c r="A3" s="108" t="s">
        <v>180</v>
      </c>
      <c r="B3" s="141" t="s">
        <v>184</v>
      </c>
      <c r="C3" s="142"/>
      <c r="D3" s="143"/>
      <c r="E3" s="105"/>
      <c r="F3" s="105"/>
      <c r="G3" s="105"/>
    </row>
    <row r="4" spans="1:8" ht="49.2" customHeight="1" thickBot="1" x14ac:dyDescent="0.35">
      <c r="A4" s="108" t="s">
        <v>181</v>
      </c>
      <c r="B4" s="141" t="s">
        <v>185</v>
      </c>
      <c r="C4" s="142"/>
      <c r="D4" s="143"/>
      <c r="E4" s="105"/>
      <c r="F4" s="105"/>
      <c r="G4" s="105"/>
    </row>
    <row r="5" spans="1:8" ht="49.2" customHeight="1" thickBot="1" x14ac:dyDescent="0.35">
      <c r="A5" s="109" t="s">
        <v>182</v>
      </c>
      <c r="B5" s="144" t="s">
        <v>186</v>
      </c>
      <c r="C5" s="142"/>
      <c r="D5" s="143"/>
      <c r="E5" s="105"/>
      <c r="F5" s="105"/>
      <c r="G5" s="105"/>
    </row>
    <row r="6" spans="1:8" ht="21.75" customHeight="1" x14ac:dyDescent="0.3">
      <c r="A6" s="5"/>
      <c r="B6" s="6"/>
      <c r="C6" s="6"/>
      <c r="D6" s="6"/>
    </row>
    <row r="7" spans="1:8" s="4" customFormat="1" ht="18" customHeight="1" x14ac:dyDescent="0.3">
      <c r="A7" s="115" t="s">
        <v>110</v>
      </c>
      <c r="B7" s="115"/>
      <c r="C7" s="115"/>
      <c r="D7" s="115"/>
      <c r="E7" s="120" t="s">
        <v>111</v>
      </c>
      <c r="F7" s="120"/>
      <c r="G7" s="120"/>
      <c r="H7" s="120"/>
    </row>
    <row r="8" spans="1:8" ht="55.5" customHeight="1" x14ac:dyDescent="0.3">
      <c r="A8" s="117" t="s">
        <v>7</v>
      </c>
      <c r="B8" s="117" t="s">
        <v>92</v>
      </c>
      <c r="C8" s="117" t="s">
        <v>127</v>
      </c>
      <c r="D8" s="116" t="s">
        <v>22</v>
      </c>
      <c r="E8" s="121" t="s">
        <v>7</v>
      </c>
      <c r="F8" s="121" t="s">
        <v>112</v>
      </c>
      <c r="G8" s="121" t="s">
        <v>9</v>
      </c>
      <c r="H8" s="122" t="s">
        <v>22</v>
      </c>
    </row>
    <row r="9" spans="1:8" ht="129" customHeight="1" x14ac:dyDescent="0.3">
      <c r="A9" s="117"/>
      <c r="B9" s="117"/>
      <c r="C9" s="117"/>
      <c r="D9" s="116"/>
      <c r="E9" s="121"/>
      <c r="F9" s="121"/>
      <c r="G9" s="121"/>
      <c r="H9" s="122"/>
    </row>
    <row r="10" spans="1:8" x14ac:dyDescent="0.3">
      <c r="A10" s="112" t="s">
        <v>18</v>
      </c>
      <c r="B10" s="112"/>
      <c r="C10" s="112"/>
      <c r="D10" s="112"/>
      <c r="E10" s="125" t="s">
        <v>132</v>
      </c>
      <c r="F10" s="125"/>
      <c r="G10" s="125"/>
      <c r="H10" s="125"/>
    </row>
    <row r="11" spans="1:8" ht="46.95" customHeight="1" x14ac:dyDescent="0.3">
      <c r="A11" s="18" t="s">
        <v>19</v>
      </c>
      <c r="B11" s="8"/>
      <c r="C11" s="17" t="s">
        <v>23</v>
      </c>
      <c r="D11" s="8">
        <f>D12+D13+D14</f>
        <v>0</v>
      </c>
      <c r="E11" s="59" t="s">
        <v>128</v>
      </c>
      <c r="F11" s="60"/>
      <c r="G11" s="61" t="s">
        <v>23</v>
      </c>
      <c r="H11" s="96">
        <f>H12+H14</f>
        <v>420000</v>
      </c>
    </row>
    <row r="12" spans="1:8" x14ac:dyDescent="0.3">
      <c r="A12" s="19" t="s">
        <v>0</v>
      </c>
      <c r="B12" s="94">
        <v>0</v>
      </c>
      <c r="C12" s="9"/>
      <c r="D12" s="95">
        <v>0</v>
      </c>
      <c r="E12" s="128" t="s">
        <v>116</v>
      </c>
      <c r="F12" s="130">
        <v>2000</v>
      </c>
      <c r="G12" s="132"/>
      <c r="H12" s="123">
        <v>350000</v>
      </c>
    </row>
    <row r="13" spans="1:8" x14ac:dyDescent="0.3">
      <c r="A13" s="19" t="s">
        <v>1</v>
      </c>
      <c r="B13" s="94">
        <v>0</v>
      </c>
      <c r="C13" s="9"/>
      <c r="D13" s="95">
        <v>0</v>
      </c>
      <c r="E13" s="129"/>
      <c r="F13" s="131"/>
      <c r="G13" s="133"/>
      <c r="H13" s="124"/>
    </row>
    <row r="14" spans="1:8" x14ac:dyDescent="0.3">
      <c r="A14" s="19" t="s">
        <v>4</v>
      </c>
      <c r="B14" s="94">
        <v>0</v>
      </c>
      <c r="C14" s="9"/>
      <c r="D14" s="21">
        <v>0</v>
      </c>
      <c r="E14" s="19" t="s">
        <v>4</v>
      </c>
      <c r="F14" s="94" t="s">
        <v>175</v>
      </c>
      <c r="G14" s="9">
        <v>70</v>
      </c>
      <c r="H14" s="76">
        <v>70000</v>
      </c>
    </row>
    <row r="15" spans="1:8" ht="62.4" x14ac:dyDescent="0.3">
      <c r="A15" s="20" t="s">
        <v>21</v>
      </c>
      <c r="B15" s="12"/>
      <c r="C15" s="13"/>
      <c r="D15" s="98">
        <f>D16+D17+D18</f>
        <v>70000</v>
      </c>
      <c r="E15" s="62" t="s">
        <v>129</v>
      </c>
      <c r="F15" s="63"/>
      <c r="G15" s="64"/>
      <c r="H15" s="97">
        <f>H16+H17+H18</f>
        <v>300000</v>
      </c>
    </row>
    <row r="16" spans="1:8" x14ac:dyDescent="0.3">
      <c r="A16" s="19" t="s">
        <v>2</v>
      </c>
      <c r="B16" s="94">
        <v>0</v>
      </c>
      <c r="C16" s="9"/>
      <c r="D16" s="90">
        <v>0</v>
      </c>
      <c r="E16" s="19" t="s">
        <v>117</v>
      </c>
      <c r="F16" s="94">
        <v>1</v>
      </c>
      <c r="G16" s="9"/>
      <c r="H16" s="90">
        <v>0</v>
      </c>
    </row>
    <row r="17" spans="1:9" ht="41.4" x14ac:dyDescent="0.3">
      <c r="A17" s="19" t="s">
        <v>12</v>
      </c>
      <c r="B17" s="94">
        <v>0</v>
      </c>
      <c r="C17" s="9"/>
      <c r="D17" s="90">
        <v>0</v>
      </c>
      <c r="E17" s="19" t="s">
        <v>118</v>
      </c>
      <c r="F17" s="94" t="s">
        <v>172</v>
      </c>
      <c r="G17" s="9"/>
      <c r="H17" s="90">
        <v>300000</v>
      </c>
    </row>
    <row r="18" spans="1:9" ht="41.4" x14ac:dyDescent="0.3">
      <c r="A18" s="19" t="s">
        <v>188</v>
      </c>
      <c r="B18" s="94">
        <v>1</v>
      </c>
      <c r="C18" s="9"/>
      <c r="D18" s="90">
        <v>70000</v>
      </c>
      <c r="E18" s="19" t="s">
        <v>119</v>
      </c>
      <c r="F18" s="94">
        <v>1</v>
      </c>
      <c r="G18" s="9"/>
      <c r="H18" s="90">
        <v>0</v>
      </c>
    </row>
    <row r="19" spans="1:9" ht="85.95" customHeight="1" x14ac:dyDescent="0.3">
      <c r="A19" s="18" t="s">
        <v>20</v>
      </c>
      <c r="B19" s="8"/>
      <c r="C19" s="17" t="s">
        <v>23</v>
      </c>
      <c r="D19" s="99">
        <f>D20+D21+D22</f>
        <v>940000</v>
      </c>
      <c r="E19" s="59" t="s">
        <v>130</v>
      </c>
      <c r="F19" s="60"/>
      <c r="G19" s="61" t="s">
        <v>23</v>
      </c>
      <c r="H19" s="96">
        <f>H20+H22</f>
        <v>420000</v>
      </c>
    </row>
    <row r="20" spans="1:9" x14ac:dyDescent="0.3">
      <c r="A20" s="19" t="s">
        <v>0</v>
      </c>
      <c r="B20" s="94">
        <v>2000</v>
      </c>
      <c r="C20" s="9"/>
      <c r="D20" s="90">
        <v>700000</v>
      </c>
      <c r="E20" s="128" t="s">
        <v>1</v>
      </c>
      <c r="F20" s="130">
        <v>2000</v>
      </c>
      <c r="G20" s="118"/>
      <c r="H20" s="123">
        <v>350000</v>
      </c>
    </row>
    <row r="21" spans="1:9" x14ac:dyDescent="0.3">
      <c r="A21" s="19" t="s">
        <v>1</v>
      </c>
      <c r="B21" s="94">
        <v>300</v>
      </c>
      <c r="C21" s="9"/>
      <c r="D21" s="90">
        <v>150000</v>
      </c>
      <c r="E21" s="129"/>
      <c r="F21" s="131"/>
      <c r="G21" s="119"/>
      <c r="H21" s="124"/>
    </row>
    <row r="22" spans="1:9" x14ac:dyDescent="0.3">
      <c r="A22" s="19" t="s">
        <v>4</v>
      </c>
      <c r="B22" s="94" t="s">
        <v>175</v>
      </c>
      <c r="C22" s="9">
        <v>70</v>
      </c>
      <c r="D22" s="76">
        <v>90000</v>
      </c>
      <c r="E22" s="19" t="s">
        <v>4</v>
      </c>
      <c r="F22" s="94" t="s">
        <v>175</v>
      </c>
      <c r="G22" s="9">
        <v>70</v>
      </c>
      <c r="H22" s="76">
        <v>70000</v>
      </c>
    </row>
    <row r="23" spans="1:9" ht="78" x14ac:dyDescent="0.3">
      <c r="A23" s="20" t="s">
        <v>113</v>
      </c>
      <c r="B23" s="12"/>
      <c r="C23" s="13"/>
      <c r="D23" s="14">
        <f>D24+D25+D26</f>
        <v>0</v>
      </c>
      <c r="E23" s="62" t="s">
        <v>131</v>
      </c>
      <c r="F23" s="63"/>
      <c r="G23" s="64"/>
      <c r="H23" s="65">
        <f>H24+H25+H26</f>
        <v>0</v>
      </c>
    </row>
    <row r="24" spans="1:9" x14ac:dyDescent="0.3">
      <c r="A24" s="19" t="s">
        <v>2</v>
      </c>
      <c r="B24" s="94">
        <v>0</v>
      </c>
      <c r="C24" s="9"/>
      <c r="D24" s="90">
        <v>0</v>
      </c>
      <c r="E24" s="19" t="s">
        <v>117</v>
      </c>
      <c r="F24" s="94">
        <v>0</v>
      </c>
      <c r="G24" s="9"/>
      <c r="H24" s="90">
        <v>0</v>
      </c>
    </row>
    <row r="25" spans="1:9" ht="41.4" x14ac:dyDescent="0.3">
      <c r="A25" s="19" t="s">
        <v>12</v>
      </c>
      <c r="B25" s="94">
        <v>0</v>
      </c>
      <c r="C25" s="9"/>
      <c r="D25" s="90">
        <v>0</v>
      </c>
      <c r="E25" s="19" t="s">
        <v>118</v>
      </c>
      <c r="F25" s="94">
        <v>0</v>
      </c>
      <c r="G25" s="9"/>
      <c r="H25" s="90">
        <v>0</v>
      </c>
    </row>
    <row r="26" spans="1:9" ht="41.4" x14ac:dyDescent="0.3">
      <c r="A26" s="19" t="s">
        <v>11</v>
      </c>
      <c r="B26" s="94">
        <v>0</v>
      </c>
      <c r="C26" s="9"/>
      <c r="D26" s="90">
        <v>0</v>
      </c>
      <c r="E26" s="19" t="s">
        <v>119</v>
      </c>
      <c r="F26" s="94">
        <v>0</v>
      </c>
      <c r="G26" s="9"/>
      <c r="H26" s="90">
        <v>0</v>
      </c>
    </row>
    <row r="27" spans="1:9" x14ac:dyDescent="0.3">
      <c r="A27" s="112" t="s">
        <v>5</v>
      </c>
      <c r="B27" s="112"/>
      <c r="C27" s="112"/>
      <c r="D27" s="112"/>
      <c r="E27" s="125" t="s">
        <v>114</v>
      </c>
      <c r="F27" s="125"/>
      <c r="G27" s="125"/>
      <c r="H27" s="125"/>
    </row>
    <row r="28" spans="1:9" ht="31.2" customHeight="1" x14ac:dyDescent="0.3">
      <c r="A28" s="20" t="s">
        <v>8</v>
      </c>
      <c r="B28" s="15"/>
      <c r="C28" s="13"/>
      <c r="D28" s="99">
        <f>SUM(D29:D33)</f>
        <v>450000</v>
      </c>
      <c r="E28" s="62" t="s">
        <v>115</v>
      </c>
      <c r="F28" s="66"/>
      <c r="G28" s="64"/>
      <c r="H28" s="60">
        <f>SUM(H29:H33)</f>
        <v>0</v>
      </c>
      <c r="I28" t="s">
        <v>120</v>
      </c>
    </row>
    <row r="29" spans="1:9" x14ac:dyDescent="0.3">
      <c r="A29" s="19" t="s">
        <v>0</v>
      </c>
      <c r="B29" s="93">
        <v>650</v>
      </c>
      <c r="C29" s="16"/>
      <c r="D29" s="76">
        <v>300000</v>
      </c>
      <c r="E29" s="128" t="s">
        <v>1</v>
      </c>
      <c r="F29" s="134">
        <v>0</v>
      </c>
      <c r="G29" s="136"/>
      <c r="H29" s="123">
        <v>0</v>
      </c>
    </row>
    <row r="30" spans="1:9" x14ac:dyDescent="0.3">
      <c r="A30" s="19" t="s">
        <v>1</v>
      </c>
      <c r="B30" s="94">
        <v>0</v>
      </c>
      <c r="C30" s="9"/>
      <c r="D30" s="90">
        <v>0</v>
      </c>
      <c r="E30" s="129"/>
      <c r="F30" s="135"/>
      <c r="G30" s="137"/>
      <c r="H30" s="124"/>
    </row>
    <row r="31" spans="1:9" x14ac:dyDescent="0.3">
      <c r="A31" s="19" t="s">
        <v>3</v>
      </c>
      <c r="B31" s="94">
        <v>0</v>
      </c>
      <c r="C31" s="9"/>
      <c r="D31" s="90">
        <v>0</v>
      </c>
      <c r="E31" s="19" t="s">
        <v>121</v>
      </c>
      <c r="F31" s="94">
        <v>0</v>
      </c>
      <c r="G31" s="9"/>
      <c r="H31" s="90">
        <v>0</v>
      </c>
    </row>
    <row r="32" spans="1:9" ht="31.95" customHeight="1" x14ac:dyDescent="0.3">
      <c r="A32" s="19" t="s">
        <v>16</v>
      </c>
      <c r="B32" s="94">
        <v>3</v>
      </c>
      <c r="C32" s="9"/>
      <c r="D32" s="90">
        <v>150000</v>
      </c>
      <c r="E32" s="128" t="s">
        <v>122</v>
      </c>
      <c r="F32" s="130">
        <v>0</v>
      </c>
      <c r="G32" s="118"/>
      <c r="H32" s="123">
        <v>0</v>
      </c>
    </row>
    <row r="33" spans="1:8" ht="31.95" customHeight="1" x14ac:dyDescent="0.3">
      <c r="A33" s="19" t="s">
        <v>88</v>
      </c>
      <c r="B33" s="94">
        <v>0</v>
      </c>
      <c r="C33" s="9"/>
      <c r="D33" s="90">
        <v>0</v>
      </c>
      <c r="E33" s="129"/>
      <c r="F33" s="131"/>
      <c r="G33" s="119"/>
      <c r="H33" s="124"/>
    </row>
    <row r="34" spans="1:8" ht="30.6" customHeight="1" x14ac:dyDescent="0.3">
      <c r="A34" s="113" t="s">
        <v>6</v>
      </c>
      <c r="B34" s="114"/>
      <c r="C34" s="114"/>
      <c r="D34" s="114"/>
      <c r="E34" s="126" t="s">
        <v>123</v>
      </c>
      <c r="F34" s="127"/>
      <c r="G34" s="127"/>
      <c r="H34" s="127"/>
    </row>
    <row r="35" spans="1:8" ht="46.8" x14ac:dyDescent="0.3">
      <c r="A35" s="20" t="s">
        <v>83</v>
      </c>
      <c r="B35" s="12"/>
      <c r="C35" s="13"/>
      <c r="D35" s="76">
        <f>SUM(D36:D39)</f>
        <v>3630000</v>
      </c>
      <c r="E35" s="62" t="s">
        <v>83</v>
      </c>
      <c r="F35" s="63"/>
      <c r="G35" s="64"/>
      <c r="H35" s="60">
        <f>SUM(H36:H38)</f>
        <v>0</v>
      </c>
    </row>
    <row r="36" spans="1:8" ht="69" x14ac:dyDescent="0.3">
      <c r="A36" s="19" t="s">
        <v>13</v>
      </c>
      <c r="B36" s="94">
        <v>1</v>
      </c>
      <c r="C36" s="100" t="s">
        <v>173</v>
      </c>
      <c r="D36" s="76">
        <v>3500000</v>
      </c>
      <c r="E36" s="19" t="s">
        <v>124</v>
      </c>
      <c r="F36" s="94">
        <v>0</v>
      </c>
      <c r="G36" s="9"/>
      <c r="H36" s="76">
        <v>0</v>
      </c>
    </row>
    <row r="37" spans="1:8" ht="27.6" x14ac:dyDescent="0.3">
      <c r="A37" s="19" t="s">
        <v>14</v>
      </c>
      <c r="B37" s="94">
        <v>1</v>
      </c>
      <c r="C37" s="100" t="s">
        <v>174</v>
      </c>
      <c r="D37" s="76">
        <v>100000</v>
      </c>
      <c r="E37" s="19" t="s">
        <v>125</v>
      </c>
      <c r="F37" s="94">
        <v>0</v>
      </c>
      <c r="G37" s="9"/>
      <c r="H37" s="76">
        <v>0</v>
      </c>
    </row>
    <row r="38" spans="1:8" ht="27.6" x14ac:dyDescent="0.3">
      <c r="A38" s="19" t="s">
        <v>15</v>
      </c>
      <c r="B38" s="94">
        <v>3</v>
      </c>
      <c r="C38" s="94" t="s">
        <v>189</v>
      </c>
      <c r="D38" s="76">
        <v>30000</v>
      </c>
      <c r="E38" s="19" t="s">
        <v>126</v>
      </c>
      <c r="F38" s="94">
        <v>0</v>
      </c>
      <c r="G38" s="9"/>
      <c r="H38" s="76">
        <v>0</v>
      </c>
    </row>
    <row r="39" spans="1:8" ht="27.6" x14ac:dyDescent="0.3">
      <c r="A39" s="19" t="s">
        <v>17</v>
      </c>
      <c r="B39" s="94">
        <v>0</v>
      </c>
      <c r="C39" s="9"/>
      <c r="D39" s="76">
        <v>0</v>
      </c>
    </row>
    <row r="40" spans="1:8" ht="30" customHeight="1" x14ac:dyDescent="0.3">
      <c r="A40" s="111" t="s">
        <v>10</v>
      </c>
      <c r="B40" s="111"/>
      <c r="C40" s="111"/>
      <c r="D40" s="111"/>
      <c r="E40" s="111" t="s">
        <v>10</v>
      </c>
      <c r="F40" s="111"/>
      <c r="G40" s="111"/>
      <c r="H40" s="111"/>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A40:D40"/>
    <mergeCell ref="A10:D10"/>
    <mergeCell ref="A27:D27"/>
    <mergeCell ref="A34:D34"/>
    <mergeCell ref="A7:D7"/>
    <mergeCell ref="D8:D9"/>
    <mergeCell ref="A8:A9"/>
    <mergeCell ref="B8:B9"/>
    <mergeCell ref="C8:C9"/>
  </mergeCells>
  <hyperlinks>
    <hyperlink ref="B5" r:id="rId1" xr:uid="{EB782550-1DD8-41CE-9637-843F8DE43AA5}"/>
  </hyperlinks>
  <pageMargins left="0.7" right="0.7" top="0.75" bottom="0.75" header="0.3" footer="0.3"/>
  <pageSetup paperSize="8" scale="5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B1" sqref="B1"/>
    </sheetView>
  </sheetViews>
  <sheetFormatPr defaultRowHeight="14.4" x14ac:dyDescent="0.3"/>
  <cols>
    <col min="1" max="1" width="48.33203125" customWidth="1"/>
    <col min="2" max="2" width="26.88671875" customWidth="1"/>
  </cols>
  <sheetData>
    <row r="1" spans="1:2" ht="101.4" customHeight="1" thickBot="1" x14ac:dyDescent="0.35">
      <c r="A1" s="7" t="s">
        <v>142</v>
      </c>
      <c r="B1" s="104" t="s">
        <v>176</v>
      </c>
    </row>
    <row r="2" spans="1:2" x14ac:dyDescent="0.3">
      <c r="A2" s="5"/>
      <c r="B2" s="6"/>
    </row>
    <row r="3" spans="1:2" ht="30.6" customHeight="1" x14ac:dyDescent="0.3">
      <c r="A3" s="145" t="s">
        <v>100</v>
      </c>
      <c r="B3" s="146"/>
    </row>
    <row r="4" spans="1:2" ht="48.6" customHeight="1" x14ac:dyDescent="0.3">
      <c r="A4" s="54" t="s">
        <v>97</v>
      </c>
      <c r="B4" s="110" t="s">
        <v>187</v>
      </c>
    </row>
    <row r="5" spans="1:2" ht="28.8" x14ac:dyDescent="0.3">
      <c r="A5" s="54" t="s">
        <v>98</v>
      </c>
      <c r="B5" s="81" t="s">
        <v>153</v>
      </c>
    </row>
    <row r="6" spans="1:2" ht="57.6" x14ac:dyDescent="0.3">
      <c r="A6" s="54" t="s">
        <v>133</v>
      </c>
      <c r="B6" s="81" t="s">
        <v>152</v>
      </c>
    </row>
    <row r="7" spans="1:2" ht="38.4" customHeight="1" x14ac:dyDescent="0.3">
      <c r="A7" s="54" t="s">
        <v>108</v>
      </c>
      <c r="B7" s="110"/>
    </row>
    <row r="8" spans="1:2" ht="25.2" customHeight="1" x14ac:dyDescent="0.3">
      <c r="A8" s="54" t="s">
        <v>107</v>
      </c>
      <c r="B8" s="81">
        <v>3</v>
      </c>
    </row>
    <row r="9" spans="1:2" ht="45.6" customHeight="1" x14ac:dyDescent="0.3">
      <c r="A9" s="145" t="s">
        <v>96</v>
      </c>
      <c r="B9" s="146"/>
    </row>
    <row r="10" spans="1:2" ht="48" customHeight="1" x14ac:dyDescent="0.3">
      <c r="A10" s="45" t="s">
        <v>94</v>
      </c>
      <c r="B10" s="76" t="s">
        <v>149</v>
      </c>
    </row>
    <row r="11" spans="1:2" ht="41.4" customHeight="1" x14ac:dyDescent="0.3">
      <c r="A11" s="45" t="s">
        <v>134</v>
      </c>
      <c r="B11" s="76" t="s">
        <v>155</v>
      </c>
    </row>
    <row r="12" spans="1:2" ht="70.2" customHeight="1" x14ac:dyDescent="0.3">
      <c r="A12" s="45" t="s">
        <v>95</v>
      </c>
      <c r="B12" s="81" t="s">
        <v>154</v>
      </c>
    </row>
    <row r="13" spans="1:2" ht="51" customHeight="1" x14ac:dyDescent="0.3">
      <c r="A13" s="45" t="s">
        <v>135</v>
      </c>
      <c r="B13" s="81" t="s">
        <v>150</v>
      </c>
    </row>
    <row r="14" spans="1:2" ht="28.8" x14ac:dyDescent="0.3">
      <c r="A14" s="58" t="s">
        <v>109</v>
      </c>
      <c r="B14" s="82" t="s">
        <v>151</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1"/>
  <sheetViews>
    <sheetView view="pageBreakPreview" zoomScale="60" zoomScaleNormal="70" workbookViewId="0">
      <selection activeCell="H36" sqref="H36:H3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48" t="s">
        <v>176</v>
      </c>
      <c r="C1" s="149"/>
      <c r="D1" s="149"/>
    </row>
    <row r="2" spans="1:10" ht="21.75" customHeight="1" x14ac:dyDescent="0.3">
      <c r="A2" s="5"/>
      <c r="B2" s="6"/>
      <c r="C2" s="6"/>
      <c r="D2" s="6"/>
    </row>
    <row r="3" spans="1:10" s="4" customFormat="1" ht="18" customHeight="1" x14ac:dyDescent="0.3">
      <c r="A3" s="115" t="s">
        <v>25</v>
      </c>
      <c r="B3" s="115"/>
      <c r="C3" s="115"/>
      <c r="D3" s="115"/>
    </row>
    <row r="4" spans="1:10" s="4" customFormat="1" ht="36" customHeight="1" x14ac:dyDescent="0.3">
      <c r="A4" s="74" t="s">
        <v>144</v>
      </c>
      <c r="B4" s="76">
        <v>5271</v>
      </c>
      <c r="C4" s="72"/>
      <c r="D4" s="72"/>
    </row>
    <row r="5" spans="1:10" ht="29.4" customHeight="1" x14ac:dyDescent="0.3">
      <c r="A5" s="25" t="s">
        <v>26</v>
      </c>
      <c r="B5" s="76">
        <v>5050</v>
      </c>
      <c r="C5" s="29"/>
      <c r="D5" s="22"/>
    </row>
    <row r="6" spans="1:10" x14ac:dyDescent="0.3">
      <c r="A6" s="23" t="s">
        <v>27</v>
      </c>
      <c r="B6" s="76">
        <v>1034</v>
      </c>
      <c r="C6" s="29"/>
      <c r="D6" s="10"/>
      <c r="E6" s="40"/>
    </row>
    <row r="7" spans="1:10" x14ac:dyDescent="0.3">
      <c r="A7" s="23" t="s">
        <v>28</v>
      </c>
      <c r="B7" s="76">
        <v>4475</v>
      </c>
      <c r="C7" s="30">
        <f>B7/B5</f>
        <v>0.88613861386138615</v>
      </c>
      <c r="D7" s="10"/>
      <c r="E7" s="40"/>
    </row>
    <row r="8" spans="1:10" ht="29.4" thickBot="1" x14ac:dyDescent="0.35">
      <c r="A8" s="23" t="s">
        <v>29</v>
      </c>
      <c r="B8" s="76">
        <v>4923</v>
      </c>
      <c r="C8" s="30">
        <f>B8/B5</f>
        <v>0.97485148514851483</v>
      </c>
      <c r="D8" s="11"/>
      <c r="E8" s="40"/>
    </row>
    <row r="9" spans="1:10" ht="42" thickBot="1" x14ac:dyDescent="0.35">
      <c r="A9" s="27"/>
      <c r="B9" s="12"/>
      <c r="C9" s="28" t="s">
        <v>89</v>
      </c>
      <c r="D9" s="28" t="s">
        <v>90</v>
      </c>
      <c r="E9" s="49"/>
      <c r="G9" s="150"/>
      <c r="H9" s="151"/>
      <c r="I9" s="151"/>
      <c r="J9" s="152"/>
    </row>
    <row r="10" spans="1:10" ht="15.6" x14ac:dyDescent="0.3">
      <c r="A10" s="25" t="s">
        <v>30</v>
      </c>
      <c r="B10" s="76">
        <f>B11+B12</f>
        <v>29.42</v>
      </c>
      <c r="C10" s="76">
        <f>C11+C12</f>
        <v>0</v>
      </c>
      <c r="D10" s="76">
        <f t="shared" ref="D10" si="0">D11+D12</f>
        <v>0</v>
      </c>
      <c r="E10" s="40"/>
    </row>
    <row r="11" spans="1:10" x14ac:dyDescent="0.3">
      <c r="A11" s="23" t="s">
        <v>31</v>
      </c>
      <c r="B11" s="76">
        <v>18.34</v>
      </c>
      <c r="C11" s="76">
        <v>0</v>
      </c>
      <c r="D11" s="76">
        <v>0</v>
      </c>
      <c r="E11" s="40"/>
    </row>
    <row r="12" spans="1:10" x14ac:dyDescent="0.3">
      <c r="A12" s="23" t="s">
        <v>32</v>
      </c>
      <c r="B12" s="76">
        <v>11.08</v>
      </c>
      <c r="C12" s="76">
        <v>0</v>
      </c>
      <c r="D12" s="76">
        <v>0</v>
      </c>
      <c r="E12" s="40"/>
    </row>
    <row r="13" spans="1:10" ht="15.6" x14ac:dyDescent="0.3">
      <c r="A13" s="26" t="s">
        <v>33</v>
      </c>
      <c r="B13" s="76">
        <v>28</v>
      </c>
      <c r="C13" s="29"/>
      <c r="D13" s="29"/>
      <c r="E13" s="40"/>
    </row>
    <row r="14" spans="1:10" x14ac:dyDescent="0.3">
      <c r="A14" s="19" t="s">
        <v>34</v>
      </c>
      <c r="B14" s="76">
        <v>28</v>
      </c>
      <c r="C14" s="29"/>
      <c r="D14" s="29"/>
      <c r="E14" s="40"/>
    </row>
    <row r="15" spans="1:10" x14ac:dyDescent="0.3">
      <c r="A15" s="24" t="s">
        <v>35</v>
      </c>
      <c r="B15" s="76">
        <v>0</v>
      </c>
      <c r="C15" s="29"/>
      <c r="D15" s="29"/>
      <c r="E15" s="40"/>
    </row>
    <row r="16" spans="1:10" ht="15.6" x14ac:dyDescent="0.3">
      <c r="A16" s="25" t="s">
        <v>78</v>
      </c>
      <c r="B16" s="76">
        <v>2</v>
      </c>
      <c r="C16" s="50"/>
      <c r="D16" s="50"/>
      <c r="E16" s="49"/>
    </row>
    <row r="17" spans="1:8" ht="15.6" x14ac:dyDescent="0.3">
      <c r="A17" s="25" t="s">
        <v>136</v>
      </c>
      <c r="B17" s="76">
        <v>15.9</v>
      </c>
      <c r="C17" s="50"/>
      <c r="D17" s="50"/>
      <c r="E17" s="49"/>
    </row>
    <row r="18" spans="1:8" ht="45.6" customHeight="1" x14ac:dyDescent="0.3">
      <c r="A18" s="31" t="s">
        <v>91</v>
      </c>
      <c r="B18" s="76">
        <v>0</v>
      </c>
      <c r="C18" s="29"/>
      <c r="D18" s="29"/>
      <c r="E18" s="40"/>
    </row>
    <row r="19" spans="1:8" ht="75.75" customHeight="1" x14ac:dyDescent="0.3">
      <c r="A19" s="31" t="s">
        <v>143</v>
      </c>
      <c r="B19" s="91" t="s">
        <v>167</v>
      </c>
      <c r="C19" s="29"/>
      <c r="D19" s="29"/>
      <c r="E19" s="40"/>
    </row>
    <row r="20" spans="1:8" ht="54.6" customHeight="1" x14ac:dyDescent="0.3">
      <c r="A20" s="31" t="s">
        <v>84</v>
      </c>
      <c r="B20" s="91">
        <v>0</v>
      </c>
      <c r="C20" s="50"/>
      <c r="D20" s="50"/>
      <c r="E20" s="49"/>
    </row>
    <row r="21" spans="1:8" ht="31.2" x14ac:dyDescent="0.3">
      <c r="A21" s="31" t="s">
        <v>85</v>
      </c>
      <c r="B21" s="92">
        <v>227750</v>
      </c>
      <c r="C21" s="29"/>
      <c r="D21" s="29"/>
    </row>
    <row r="22" spans="1:8" ht="109.2" x14ac:dyDescent="0.3">
      <c r="A22" s="31" t="s">
        <v>99</v>
      </c>
      <c r="B22" s="92" t="s">
        <v>166</v>
      </c>
      <c r="C22" s="29"/>
      <c r="D22" s="29"/>
    </row>
    <row r="23" spans="1:8" ht="15.6" x14ac:dyDescent="0.3">
      <c r="A23" s="147" t="s">
        <v>68</v>
      </c>
      <c r="B23" s="147"/>
      <c r="C23" s="147"/>
      <c r="D23" s="147"/>
    </row>
    <row r="24" spans="1:8" ht="31.2" x14ac:dyDescent="0.3">
      <c r="A24" s="25" t="s">
        <v>69</v>
      </c>
      <c r="B24" s="76">
        <v>6002</v>
      </c>
      <c r="C24" s="29"/>
      <c r="D24" s="22"/>
    </row>
    <row r="25" spans="1:8" x14ac:dyDescent="0.3">
      <c r="A25" s="23" t="s">
        <v>27</v>
      </c>
      <c r="B25" s="76">
        <v>888</v>
      </c>
      <c r="C25" s="29"/>
      <c r="D25" s="10"/>
    </row>
    <row r="26" spans="1:8" x14ac:dyDescent="0.3">
      <c r="A26" s="23" t="s">
        <v>28</v>
      </c>
      <c r="B26" s="76">
        <v>4980</v>
      </c>
      <c r="C26" s="30">
        <f>B26/B24</f>
        <v>0.82972342552482503</v>
      </c>
      <c r="D26" s="10"/>
    </row>
    <row r="27" spans="1:8" ht="28.8" x14ac:dyDescent="0.3">
      <c r="A27" s="23" t="s">
        <v>29</v>
      </c>
      <c r="B27" s="76">
        <v>5219</v>
      </c>
      <c r="C27" s="30">
        <f>B27/B24</f>
        <v>0.86954348550483174</v>
      </c>
      <c r="D27" s="11"/>
      <c r="H27" s="1"/>
    </row>
    <row r="28" spans="1:8" ht="41.4" x14ac:dyDescent="0.3">
      <c r="A28" s="27"/>
      <c r="B28" s="12"/>
      <c r="C28" s="28" t="s">
        <v>89</v>
      </c>
      <c r="D28" s="28" t="s">
        <v>90</v>
      </c>
      <c r="E28" s="49"/>
    </row>
    <row r="29" spans="1:8" ht="19.2" customHeight="1" x14ac:dyDescent="0.3">
      <c r="A29" s="25" t="s">
        <v>70</v>
      </c>
      <c r="B29" s="86">
        <v>29.969000000000001</v>
      </c>
      <c r="C29" s="76">
        <v>0</v>
      </c>
      <c r="D29" s="76">
        <v>0</v>
      </c>
    </row>
    <row r="30" spans="1:8" ht="19.2" customHeight="1" x14ac:dyDescent="0.3">
      <c r="A30" s="25" t="s">
        <v>78</v>
      </c>
      <c r="B30" s="76">
        <v>2</v>
      </c>
      <c r="C30" s="50"/>
      <c r="D30" s="51"/>
      <c r="E30" s="52"/>
    </row>
    <row r="31" spans="1:8" ht="37.200000000000003" customHeight="1" x14ac:dyDescent="0.3">
      <c r="A31" s="25" t="s">
        <v>137</v>
      </c>
      <c r="B31" s="76">
        <v>13.59</v>
      </c>
      <c r="C31" s="50"/>
      <c r="D31" s="51"/>
      <c r="E31" s="52"/>
    </row>
    <row r="32" spans="1:8" ht="45" customHeight="1" x14ac:dyDescent="0.3">
      <c r="A32" s="48" t="s">
        <v>73</v>
      </c>
      <c r="B32" s="33" t="s">
        <v>38</v>
      </c>
      <c r="C32" s="33" t="s">
        <v>39</v>
      </c>
      <c r="D32" s="33" t="s">
        <v>41</v>
      </c>
      <c r="E32" s="33" t="s">
        <v>71</v>
      </c>
      <c r="F32" s="33" t="s">
        <v>42</v>
      </c>
      <c r="G32" s="33" t="s">
        <v>56</v>
      </c>
      <c r="H32" s="33" t="s">
        <v>75</v>
      </c>
    </row>
    <row r="33" spans="1:10" x14ac:dyDescent="0.3">
      <c r="A33" s="77" t="s">
        <v>168</v>
      </c>
      <c r="B33" s="78" t="s">
        <v>170</v>
      </c>
      <c r="C33" s="78" t="s">
        <v>171</v>
      </c>
      <c r="D33" s="78">
        <v>61</v>
      </c>
      <c r="E33" s="78">
        <v>219160</v>
      </c>
      <c r="F33" s="78">
        <v>10</v>
      </c>
      <c r="G33" s="78">
        <v>10</v>
      </c>
      <c r="H33" s="78">
        <v>0</v>
      </c>
    </row>
    <row r="34" spans="1:10" x14ac:dyDescent="0.3">
      <c r="A34" s="77" t="s">
        <v>169</v>
      </c>
      <c r="B34" s="78" t="s">
        <v>170</v>
      </c>
      <c r="C34" s="78" t="s">
        <v>171</v>
      </c>
      <c r="D34" s="78">
        <v>31</v>
      </c>
      <c r="E34" s="78">
        <v>53031</v>
      </c>
      <c r="F34" s="78">
        <v>10</v>
      </c>
      <c r="G34" s="78">
        <v>12</v>
      </c>
      <c r="H34" s="78">
        <v>0</v>
      </c>
    </row>
    <row r="35" spans="1:10" ht="57.6" x14ac:dyDescent="0.3">
      <c r="A35" s="48" t="s">
        <v>77</v>
      </c>
      <c r="B35" s="33" t="s">
        <v>38</v>
      </c>
      <c r="C35" s="33" t="s">
        <v>39</v>
      </c>
      <c r="D35" s="33" t="s">
        <v>41</v>
      </c>
      <c r="E35" s="33" t="s">
        <v>79</v>
      </c>
      <c r="F35" s="33" t="s">
        <v>42</v>
      </c>
      <c r="G35" s="33" t="s">
        <v>56</v>
      </c>
      <c r="H35" s="33" t="s">
        <v>76</v>
      </c>
    </row>
    <row r="36" spans="1:10" x14ac:dyDescent="0.3">
      <c r="A36" s="77" t="s">
        <v>168</v>
      </c>
      <c r="B36" s="78" t="s">
        <v>170</v>
      </c>
      <c r="C36" s="78" t="s">
        <v>171</v>
      </c>
      <c r="D36" s="78">
        <v>61</v>
      </c>
      <c r="E36" s="78">
        <v>203518</v>
      </c>
      <c r="F36" s="78">
        <v>10</v>
      </c>
      <c r="G36" s="78">
        <v>10</v>
      </c>
      <c r="H36" s="78">
        <v>97423</v>
      </c>
      <c r="I36" s="153"/>
      <c r="J36" s="154"/>
    </row>
    <row r="37" spans="1:10" x14ac:dyDescent="0.3">
      <c r="A37" s="77" t="s">
        <v>169</v>
      </c>
      <c r="B37" s="78" t="s">
        <v>170</v>
      </c>
      <c r="C37" s="78" t="s">
        <v>171</v>
      </c>
      <c r="D37" s="78">
        <v>31</v>
      </c>
      <c r="E37" s="78">
        <v>51104</v>
      </c>
      <c r="F37" s="78">
        <v>10</v>
      </c>
      <c r="G37" s="78">
        <v>12</v>
      </c>
      <c r="H37" s="78">
        <v>39402</v>
      </c>
      <c r="I37" s="155"/>
      <c r="J37" s="154"/>
    </row>
    <row r="38" spans="1:10" ht="57.6" x14ac:dyDescent="0.3">
      <c r="A38" s="48" t="s">
        <v>72</v>
      </c>
      <c r="B38" s="33" t="s">
        <v>38</v>
      </c>
      <c r="C38" s="33" t="s">
        <v>39</v>
      </c>
      <c r="D38" s="33" t="s">
        <v>74</v>
      </c>
      <c r="E38" s="33" t="s">
        <v>42</v>
      </c>
      <c r="F38" s="33" t="s">
        <v>56</v>
      </c>
      <c r="G38" s="33" t="s">
        <v>80</v>
      </c>
    </row>
    <row r="39" spans="1:10" x14ac:dyDescent="0.3">
      <c r="A39" s="77" t="s">
        <v>168</v>
      </c>
      <c r="B39" s="78" t="s">
        <v>170</v>
      </c>
      <c r="C39" s="78" t="s">
        <v>171</v>
      </c>
      <c r="D39" s="78">
        <v>800</v>
      </c>
      <c r="E39" s="78">
        <v>10</v>
      </c>
      <c r="F39" s="78">
        <v>10</v>
      </c>
      <c r="G39" s="78">
        <v>0</v>
      </c>
      <c r="H39" s="34"/>
    </row>
    <row r="40" spans="1:10" x14ac:dyDescent="0.3">
      <c r="A40" s="77" t="s">
        <v>169</v>
      </c>
      <c r="B40" s="78" t="s">
        <v>170</v>
      </c>
      <c r="C40" s="78" t="s">
        <v>171</v>
      </c>
      <c r="D40" s="78">
        <v>420</v>
      </c>
      <c r="E40" s="78">
        <v>10</v>
      </c>
      <c r="F40" s="78">
        <v>12</v>
      </c>
      <c r="G40" s="78">
        <v>0</v>
      </c>
      <c r="H40" s="34"/>
    </row>
    <row r="41" spans="1:10" x14ac:dyDescent="0.3">
      <c r="H41" s="4"/>
    </row>
  </sheetData>
  <mergeCells count="5">
    <mergeCell ref="A23:D23"/>
    <mergeCell ref="B1:D1"/>
    <mergeCell ref="A3:D3"/>
    <mergeCell ref="G9:J9"/>
    <mergeCell ref="I36:J37"/>
  </mergeCells>
  <pageMargins left="0.7" right="0.7" top="0.75" bottom="0.75" header="0.3" footer="0.3"/>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G6" sqref="G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142</v>
      </c>
      <c r="B1" s="156" t="s">
        <v>176</v>
      </c>
      <c r="C1" s="157"/>
      <c r="D1" s="157"/>
      <c r="E1" s="67"/>
      <c r="F1" s="49"/>
    </row>
    <row r="2" spans="1:11" ht="21.75" customHeight="1" x14ac:dyDescent="0.3">
      <c r="A2" s="5"/>
      <c r="B2" s="6"/>
      <c r="C2" s="6"/>
      <c r="D2" s="6"/>
      <c r="E2" s="6"/>
    </row>
    <row r="3" spans="1:11" s="4" customFormat="1" ht="18" customHeight="1" x14ac:dyDescent="0.3">
      <c r="A3" s="115" t="s">
        <v>36</v>
      </c>
      <c r="B3" s="115"/>
      <c r="C3" s="115"/>
      <c r="D3" s="115"/>
      <c r="E3" s="107"/>
    </row>
    <row r="4" spans="1:11" ht="29.4" customHeight="1" x14ac:dyDescent="0.3">
      <c r="A4" s="39" t="s">
        <v>44</v>
      </c>
      <c r="B4" s="21">
        <v>267742</v>
      </c>
      <c r="C4" s="29"/>
      <c r="D4" s="22"/>
      <c r="E4" s="68"/>
    </row>
    <row r="5" spans="1:11" ht="28.8" x14ac:dyDescent="0.3">
      <c r="A5" s="23" t="s">
        <v>37</v>
      </c>
      <c r="B5" s="21">
        <v>267742</v>
      </c>
      <c r="C5" s="32">
        <f>B5/B4</f>
        <v>1</v>
      </c>
      <c r="D5" s="10"/>
      <c r="E5" s="69"/>
    </row>
    <row r="6" spans="1:11" ht="28.8" x14ac:dyDescent="0.3">
      <c r="A6" s="23" t="s">
        <v>86</v>
      </c>
      <c r="B6" s="76" t="s">
        <v>177</v>
      </c>
      <c r="C6" s="30"/>
      <c r="D6" s="10"/>
      <c r="E6" s="69"/>
      <c r="F6" s="49"/>
    </row>
    <row r="7" spans="1:11" ht="57.6" x14ac:dyDescent="0.3">
      <c r="A7" s="53" t="s">
        <v>93</v>
      </c>
      <c r="B7" s="33" t="s">
        <v>38</v>
      </c>
      <c r="C7" s="33" t="s">
        <v>39</v>
      </c>
      <c r="D7" s="33" t="s">
        <v>41</v>
      </c>
      <c r="E7" s="33" t="s">
        <v>138</v>
      </c>
      <c r="F7" s="33" t="s">
        <v>43</v>
      </c>
      <c r="G7" s="33" t="s">
        <v>42</v>
      </c>
      <c r="H7" s="33" t="s">
        <v>56</v>
      </c>
      <c r="I7" s="33" t="s">
        <v>45</v>
      </c>
      <c r="J7" s="33" t="s">
        <v>54</v>
      </c>
      <c r="K7" s="33" t="s">
        <v>55</v>
      </c>
    </row>
    <row r="8" spans="1:11" s="35" customFormat="1" ht="43.2" x14ac:dyDescent="0.3">
      <c r="A8" s="77" t="s">
        <v>147</v>
      </c>
      <c r="B8" s="78" t="s">
        <v>146</v>
      </c>
      <c r="C8" s="78" t="s">
        <v>165</v>
      </c>
      <c r="D8" s="78">
        <v>1300</v>
      </c>
      <c r="E8" s="78">
        <v>6531</v>
      </c>
      <c r="F8" s="78">
        <v>322898</v>
      </c>
      <c r="G8" s="78">
        <v>50</v>
      </c>
      <c r="H8" s="78">
        <v>25</v>
      </c>
      <c r="I8" s="78">
        <v>122316</v>
      </c>
      <c r="J8" s="90">
        <v>4</v>
      </c>
      <c r="K8" s="89" t="s">
        <v>148</v>
      </c>
    </row>
    <row r="9" spans="1:11" s="35" customFormat="1" x14ac:dyDescent="0.3">
      <c r="A9" s="36" t="s">
        <v>46</v>
      </c>
      <c r="B9" s="78"/>
      <c r="C9" s="78"/>
      <c r="D9" s="78"/>
      <c r="E9" s="78"/>
      <c r="F9" s="78"/>
      <c r="G9" s="78"/>
      <c r="H9" s="78"/>
      <c r="I9" s="78"/>
      <c r="J9" s="80"/>
      <c r="K9" s="80"/>
    </row>
    <row r="10" spans="1:11" s="35" customFormat="1" x14ac:dyDescent="0.3">
      <c r="A10" s="36" t="s">
        <v>47</v>
      </c>
      <c r="B10" s="78"/>
      <c r="C10" s="78"/>
      <c r="D10" s="78"/>
      <c r="E10" s="78"/>
      <c r="F10" s="78"/>
      <c r="G10" s="78"/>
      <c r="H10" s="78"/>
      <c r="I10" s="78"/>
      <c r="J10" s="80"/>
      <c r="K10" s="80"/>
    </row>
    <row r="11" spans="1:11" s="35" customFormat="1" ht="72" x14ac:dyDescent="0.3">
      <c r="A11" s="75" t="s">
        <v>145</v>
      </c>
      <c r="B11" s="164" t="s">
        <v>178</v>
      </c>
      <c r="C11" s="165"/>
      <c r="D11" s="34"/>
      <c r="E11" s="34"/>
      <c r="F11" s="34"/>
      <c r="G11" s="34"/>
      <c r="H11" s="34"/>
      <c r="I11" s="34"/>
      <c r="J11" s="73"/>
      <c r="K11" s="73"/>
    </row>
    <row r="12" spans="1:11" s="35" customFormat="1" x14ac:dyDescent="0.3">
      <c r="A12" s="34"/>
      <c r="B12" s="34"/>
      <c r="C12" s="34"/>
      <c r="D12" s="34"/>
      <c r="E12" s="34"/>
      <c r="F12" s="34"/>
      <c r="G12" s="34"/>
      <c r="H12" s="34"/>
      <c r="I12" s="34"/>
      <c r="J12" s="73"/>
      <c r="K12" s="73"/>
    </row>
    <row r="13" spans="1:11" ht="46.95" customHeight="1" x14ac:dyDescent="0.3">
      <c r="A13" s="33" t="s">
        <v>40</v>
      </c>
      <c r="B13" s="33" t="s">
        <v>81</v>
      </c>
      <c r="C13" s="33" t="s">
        <v>139</v>
      </c>
      <c r="D13" s="33" t="s">
        <v>48</v>
      </c>
      <c r="E13" s="34"/>
      <c r="F13" s="35"/>
    </row>
    <row r="14" spans="1:11" x14ac:dyDescent="0.3">
      <c r="A14" s="158" t="s">
        <v>147</v>
      </c>
      <c r="B14" s="37" t="s">
        <v>49</v>
      </c>
      <c r="C14" s="101">
        <v>276</v>
      </c>
      <c r="D14" s="101">
        <v>7.6</v>
      </c>
      <c r="E14" s="70"/>
      <c r="F14" s="35"/>
    </row>
    <row r="15" spans="1:11" x14ac:dyDescent="0.3">
      <c r="A15" s="159"/>
      <c r="B15" s="37" t="s">
        <v>50</v>
      </c>
      <c r="C15" s="101">
        <v>794</v>
      </c>
      <c r="D15" s="101">
        <v>56</v>
      </c>
      <c r="E15" s="70"/>
      <c r="F15" s="35"/>
    </row>
    <row r="16" spans="1:11" x14ac:dyDescent="0.3">
      <c r="A16" s="159"/>
      <c r="B16" s="37" t="s">
        <v>51</v>
      </c>
      <c r="C16" s="101">
        <v>263</v>
      </c>
      <c r="D16" s="101">
        <v>11</v>
      </c>
      <c r="E16" s="70"/>
      <c r="F16" s="35"/>
    </row>
    <row r="17" spans="1:6" x14ac:dyDescent="0.3">
      <c r="A17" s="159"/>
      <c r="B17" s="37" t="s">
        <v>52</v>
      </c>
      <c r="C17" s="101">
        <v>104</v>
      </c>
      <c r="D17" s="101">
        <v>28.3</v>
      </c>
      <c r="E17" s="70"/>
      <c r="F17" s="35"/>
    </row>
    <row r="18" spans="1:6" x14ac:dyDescent="0.3">
      <c r="A18" s="159"/>
      <c r="B18" s="37" t="s">
        <v>53</v>
      </c>
      <c r="C18" s="101">
        <v>8.9499999999999993</v>
      </c>
      <c r="D18" s="101">
        <v>1.1000000000000001</v>
      </c>
      <c r="E18" s="70"/>
      <c r="F18" s="35"/>
    </row>
    <row r="19" spans="1:6" ht="28.8" x14ac:dyDescent="0.3">
      <c r="A19" s="160"/>
      <c r="B19" s="71" t="s">
        <v>140</v>
      </c>
      <c r="C19" s="102">
        <v>5060</v>
      </c>
      <c r="D19" s="103"/>
      <c r="E19" s="70"/>
      <c r="F19" s="35"/>
    </row>
    <row r="20" spans="1:6" ht="29.4" customHeight="1" x14ac:dyDescent="0.3">
      <c r="A20" s="161" t="s">
        <v>46</v>
      </c>
      <c r="B20" s="38" t="s">
        <v>49</v>
      </c>
      <c r="C20" s="79"/>
      <c r="D20" s="79"/>
      <c r="E20" s="70"/>
      <c r="F20" s="35"/>
    </row>
    <row r="21" spans="1:6" x14ac:dyDescent="0.3">
      <c r="A21" s="162"/>
      <c r="B21" s="38" t="s">
        <v>50</v>
      </c>
      <c r="C21" s="79"/>
      <c r="D21" s="79"/>
      <c r="E21" s="70"/>
      <c r="F21" s="35"/>
    </row>
    <row r="22" spans="1:6" x14ac:dyDescent="0.3">
      <c r="A22" s="162"/>
      <c r="B22" s="38" t="s">
        <v>51</v>
      </c>
      <c r="C22" s="79"/>
      <c r="D22" s="79"/>
      <c r="E22" s="70"/>
      <c r="F22" s="35"/>
    </row>
    <row r="23" spans="1:6" x14ac:dyDescent="0.3">
      <c r="A23" s="162"/>
      <c r="B23" s="38" t="s">
        <v>52</v>
      </c>
      <c r="C23" s="79"/>
      <c r="D23" s="79"/>
      <c r="E23" s="70"/>
      <c r="F23" s="35"/>
    </row>
    <row r="24" spans="1:6" x14ac:dyDescent="0.3">
      <c r="A24" s="162"/>
      <c r="B24" s="38" t="s">
        <v>53</v>
      </c>
      <c r="C24" s="79"/>
      <c r="D24" s="79"/>
      <c r="E24" s="70"/>
      <c r="F24" s="35"/>
    </row>
    <row r="25" spans="1:6" ht="28.8" x14ac:dyDescent="0.3">
      <c r="A25" s="163"/>
      <c r="B25" s="71" t="s">
        <v>140</v>
      </c>
      <c r="C25" s="79"/>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16" zoomScale="60" zoomScaleNormal="90" workbookViewId="0">
      <selection activeCell="D16" sqref="D1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142</v>
      </c>
      <c r="B1" s="156" t="s">
        <v>176</v>
      </c>
      <c r="C1" s="157"/>
      <c r="D1" s="49"/>
    </row>
    <row r="2" spans="1:4" ht="21.75" customHeight="1" x14ac:dyDescent="0.3">
      <c r="A2" s="5"/>
      <c r="B2" s="6"/>
      <c r="C2" s="6"/>
    </row>
    <row r="3" spans="1:4" s="4" customFormat="1" ht="18" customHeight="1" x14ac:dyDescent="0.3">
      <c r="A3" s="115" t="s">
        <v>62</v>
      </c>
      <c r="B3" s="115"/>
      <c r="C3" s="115"/>
    </row>
    <row r="4" spans="1:4" s="42" customFormat="1" ht="30" customHeight="1" x14ac:dyDescent="0.3">
      <c r="A4" s="43" t="s">
        <v>60</v>
      </c>
      <c r="B4" s="83" t="s">
        <v>146</v>
      </c>
      <c r="C4" s="29"/>
    </row>
    <row r="5" spans="1:4" s="42" customFormat="1" ht="30" customHeight="1" x14ac:dyDescent="0.3">
      <c r="A5" s="43" t="s">
        <v>61</v>
      </c>
      <c r="B5" s="76">
        <v>3497201</v>
      </c>
      <c r="C5" s="29"/>
    </row>
    <row r="6" spans="1:4" s="42" customFormat="1" ht="48" customHeight="1" x14ac:dyDescent="0.3">
      <c r="A6" s="43" t="s">
        <v>102</v>
      </c>
      <c r="B6" s="76">
        <v>37700</v>
      </c>
      <c r="C6" s="29"/>
      <c r="D6" s="41"/>
    </row>
    <row r="7" spans="1:4" s="42" customFormat="1" ht="30" customHeight="1" x14ac:dyDescent="0.3">
      <c r="A7" s="43" t="s">
        <v>101</v>
      </c>
      <c r="B7" s="76">
        <v>0</v>
      </c>
      <c r="C7" s="29"/>
      <c r="D7" s="41"/>
    </row>
    <row r="8" spans="1:4" s="42" customFormat="1" ht="28.8" x14ac:dyDescent="0.3">
      <c r="A8" s="43" t="s">
        <v>82</v>
      </c>
      <c r="B8" s="76">
        <v>0</v>
      </c>
      <c r="C8" s="29"/>
      <c r="D8" s="41"/>
    </row>
    <row r="9" spans="1:4" s="42" customFormat="1" x14ac:dyDescent="0.3">
      <c r="A9" s="46"/>
      <c r="B9" s="47"/>
      <c r="C9" s="47"/>
      <c r="D9" s="41"/>
    </row>
    <row r="10" spans="1:4" ht="93.75" customHeight="1" x14ac:dyDescent="0.3">
      <c r="A10" s="39" t="s">
        <v>57</v>
      </c>
      <c r="B10" s="84" t="s">
        <v>157</v>
      </c>
      <c r="C10" s="106" t="s">
        <v>158</v>
      </c>
      <c r="D10" s="40"/>
    </row>
    <row r="11" spans="1:4" x14ac:dyDescent="0.3">
      <c r="A11" s="23" t="s">
        <v>59</v>
      </c>
      <c r="B11" s="21" t="s">
        <v>156</v>
      </c>
      <c r="C11" s="32"/>
    </row>
    <row r="12" spans="1:4" x14ac:dyDescent="0.3">
      <c r="A12" s="23" t="s">
        <v>58</v>
      </c>
      <c r="B12" s="21" t="s">
        <v>156</v>
      </c>
      <c r="C12" s="30"/>
    </row>
    <row r="13" spans="1:4" x14ac:dyDescent="0.3">
      <c r="A13" s="44" t="s">
        <v>141</v>
      </c>
      <c r="B13" s="21" t="s">
        <v>159</v>
      </c>
      <c r="C13" s="29"/>
      <c r="D13" s="49"/>
    </row>
    <row r="14" spans="1:4" x14ac:dyDescent="0.3">
      <c r="A14" s="44" t="s">
        <v>103</v>
      </c>
      <c r="B14" s="86">
        <v>281943</v>
      </c>
      <c r="C14" s="29"/>
    </row>
    <row r="15" spans="1:4" x14ac:dyDescent="0.3">
      <c r="A15" s="57" t="s">
        <v>104</v>
      </c>
      <c r="B15" s="87">
        <v>305296</v>
      </c>
      <c r="C15" s="29"/>
    </row>
    <row r="16" spans="1:4" ht="43.2" x14ac:dyDescent="0.3">
      <c r="A16" s="55" t="s">
        <v>66</v>
      </c>
      <c r="B16" s="84" t="s">
        <v>160</v>
      </c>
      <c r="C16" s="56"/>
      <c r="D16" s="40"/>
    </row>
    <row r="17" spans="1:4" ht="90" customHeight="1" x14ac:dyDescent="0.3">
      <c r="A17" s="55" t="s">
        <v>24</v>
      </c>
      <c r="B17" s="84" t="s">
        <v>161</v>
      </c>
      <c r="C17" s="56"/>
    </row>
    <row r="18" spans="1:4" ht="41.4" x14ac:dyDescent="0.3">
      <c r="A18" s="55" t="s">
        <v>87</v>
      </c>
      <c r="B18" s="85" t="s">
        <v>162</v>
      </c>
      <c r="C18" s="56"/>
      <c r="D18" s="49"/>
    </row>
    <row r="19" spans="1:4" ht="15.6" customHeight="1" x14ac:dyDescent="0.3">
      <c r="A19" s="166" t="s">
        <v>63</v>
      </c>
      <c r="B19" s="167"/>
      <c r="C19" s="166"/>
    </row>
    <row r="20" spans="1:4" ht="72" x14ac:dyDescent="0.3">
      <c r="A20" s="39" t="s">
        <v>64</v>
      </c>
      <c r="B20" s="88" t="s">
        <v>164</v>
      </c>
      <c r="C20" s="106" t="s">
        <v>158</v>
      </c>
    </row>
    <row r="21" spans="1:4" x14ac:dyDescent="0.3">
      <c r="A21" s="44" t="s">
        <v>105</v>
      </c>
      <c r="B21" s="86">
        <v>136717</v>
      </c>
      <c r="C21" s="29"/>
    </row>
    <row r="22" spans="1:4" x14ac:dyDescent="0.3">
      <c r="A22" s="44" t="s">
        <v>106</v>
      </c>
      <c r="B22" s="86">
        <v>153227</v>
      </c>
      <c r="C22" s="29"/>
    </row>
    <row r="23" spans="1:4" ht="43.2" x14ac:dyDescent="0.3">
      <c r="A23" s="45" t="s">
        <v>65</v>
      </c>
      <c r="B23" s="84" t="s">
        <v>160</v>
      </c>
      <c r="C23" s="29"/>
    </row>
    <row r="24" spans="1:4" ht="72" x14ac:dyDescent="0.3">
      <c r="A24" s="45" t="s">
        <v>24</v>
      </c>
      <c r="B24" s="84" t="s">
        <v>161</v>
      </c>
      <c r="C24" s="29"/>
    </row>
    <row r="25" spans="1:4" ht="41.4" x14ac:dyDescent="0.3">
      <c r="A25" s="45" t="s">
        <v>67</v>
      </c>
      <c r="B25" s="85" t="s">
        <v>163</v>
      </c>
      <c r="C25" s="29"/>
    </row>
    <row r="26" spans="1:4" x14ac:dyDescent="0.3">
      <c r="A26" s="49"/>
    </row>
  </sheetData>
  <mergeCells count="3">
    <mergeCell ref="B1:C1"/>
    <mergeCell ref="A3:C3"/>
    <mergeCell ref="A19:C19"/>
  </mergeCells>
  <pageMargins left="0.7" right="0.7" top="0.75" bottom="0.75"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2020-06-10T12:48:06Z</dcterms:modified>
</cp:coreProperties>
</file>