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B4190C6D-85F7-46FD-9F3B-7E4C1EB18026}" xr6:coauthVersionLast="45" xr6:coauthVersionMax="45" xr10:uidLastSave="{00000000-0000-0000-0000-000000000000}"/>
  <bookViews>
    <workbookView xWindow="-108" yWindow="-108" windowWidth="23256" windowHeight="12576"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definedNames>
    <definedName name="_xlnm.Print_Area" localSheetId="0">Investiciju_plans_POST2020!$A$1:$H$40</definedName>
    <definedName name="_xlnm.Print_Area" localSheetId="2">Ūdenssaimniec_ESOŠS_VĒRTĒJUMS!$A$1:$H$43</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35" i="1" l="1"/>
  <c r="H28" i="1"/>
  <c r="H23" i="1"/>
  <c r="H19" i="1"/>
  <c r="H15" i="1"/>
  <c r="H11" i="1"/>
  <c r="C27" i="7"/>
  <c r="C26" i="7"/>
  <c r="C12" i="9"/>
  <c r="C11" i="9"/>
  <c r="C5" i="8"/>
  <c r="C6" i="8"/>
  <c r="C10" i="7"/>
  <c r="D10" i="7"/>
  <c r="C7" i="7"/>
  <c r="C8" i="7"/>
  <c r="D23" i="1"/>
  <c r="D15" i="1"/>
  <c r="D28" i="1"/>
  <c r="D19" i="1"/>
  <c r="D35" i="1"/>
  <c r="D11" i="1"/>
</calcChain>
</file>

<file path=xl/sharedStrings.xml><?xml version="1.0" encoding="utf-8"?>
<sst xmlns="http://schemas.openxmlformats.org/spreadsheetml/2006/main" count="267" uniqueCount="196">
  <si>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</si>
  <si>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</si>
  <si>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</si>
  <si>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</si>
  <si>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</si>
  <si>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</si>
  <si>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</si>
  <si>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</si>
  <si>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</si>
  <si>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</si>
  <si>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</si>
  <si>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</si>
  <si>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</si>
  <si>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</si>
  <si>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</si>
  <si>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</si>
  <si>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</si>
  <si>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</si>
  <si>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</si>
  <si>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</si>
  <si>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</si>
  <si>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</si>
  <si>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</si>
  <si>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X(X)*</t>
  </si>
  <si>
    <t>Kārtībā, kā tiek finansēta liela apjoma infrastruktūras uzturēšanas darbi</t>
  </si>
  <si>
    <t>Centralizētās kanalizācijas sistēmas (CKS) ESOŠĀS situācijas novērtējums</t>
  </si>
  <si>
    <r>
      <t xml:space="preserve">Aglomerācijas iedzīvotāju skaits uz </t>
    </r>
    <r>
      <rPr>
        <b/>
        <sz val="12"/>
        <color rgb="FFFF0000"/>
        <rFont val="Calibri"/>
        <family val="2"/>
        <scheme val="minor"/>
      </rPr>
      <t>(01.01.2018)</t>
    </r>
  </si>
  <si>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</si>
  <si>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</si>
  <si>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</si>
  <si>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</si>
  <si>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</si>
  <si>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</si>
  <si>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</si>
  <si>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</si>
  <si>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</si>
  <si>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</si>
  <si>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</si>
  <si>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</si>
  <si>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</si>
  <si>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</si>
  <si>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</si>
  <si>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</si>
  <si>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NAI 2</t>
  </si>
  <si>
    <t>Attīrīto notekūdeņu  piesārņojuma koncentrācija mg/l</t>
  </si>
  <si>
    <t>BSP</t>
  </si>
  <si>
    <t>ĶSP</t>
  </si>
  <si>
    <t>SV</t>
  </si>
  <si>
    <t>Nkop</t>
  </si>
  <si>
    <t>Pkop</t>
  </si>
  <si>
    <t>Notekūdeņu dūņu apsaimniekošana</t>
  </si>
  <si>
    <r>
      <t xml:space="preserve">Fiziskais nolietojums, % </t>
    </r>
    <r>
      <rPr>
        <sz val="11"/>
        <color theme="1"/>
        <rFont val="Calibri"/>
        <family val="2"/>
        <scheme val="minor"/>
      </rPr>
      <t>(grāmatvedībā)</t>
    </r>
  </si>
  <si>
    <t>Notekūdeņu apsaimniekošanas tarifs, kopējais, EUR/m3</t>
  </si>
  <si>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</si>
  <si>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</si>
  <si>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</si>
  <si>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</si>
  <si>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</si>
  <si>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</si>
  <si>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</si>
  <si>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</si>
  <si>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</si>
  <si>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t>Esošo ūdensapgādes tīklu kopgarums, km</t>
  </si>
  <si>
    <t>Faktiski iegūtais ūdens apjoms m3/gadā</t>
  </si>
  <si>
    <t>Nr.2</t>
  </si>
  <si>
    <t>Nr.3</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</si>
  <si>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</si>
  <si>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</si>
  <si>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</si>
  <si>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</si>
  <si>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</si>
  <si>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</si>
  <si>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</si>
  <si>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</si>
  <si>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</si>
  <si>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</si>
  <si>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</si>
  <si>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</si>
  <si>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</si>
  <si>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</si>
  <si>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v</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</si>
  <si>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</si>
  <si>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</si>
  <si>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</si>
  <si>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</si>
  <si>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</si>
  <si>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</si>
  <si>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</si>
  <si>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</si>
  <si>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</si>
  <si>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</si>
  <si>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</si>
  <si>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</si>
  <si>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</si>
  <si>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</si>
  <si>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</si>
  <si>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</si>
  <si>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</si>
  <si>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</si>
  <si>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</si>
  <si>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</si>
  <si>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</si>
  <si>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</si>
  <si>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</si>
  <si>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</si>
  <si>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</si>
  <si>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</si>
  <si>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</si>
  <si>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</si>
  <si>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 xml:space="preserve"> </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</si>
  <si>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</si>
  <si>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</si>
  <si>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</si>
  <si>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</si>
  <si>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</si>
  <si>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</si>
  <si>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</si>
  <si>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</si>
  <si>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</si>
  <si>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</si>
  <si>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</si>
  <si>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</si>
  <si>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</si>
  <si>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</si>
  <si>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</si>
  <si>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</si>
  <si>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</si>
  <si>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</si>
  <si>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</si>
  <si>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</si>
  <si>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</si>
  <si>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</si>
  <si>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</si>
  <si>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t>Ūdenssaimniecības pakalpojumu sniedzēja esošo NAI jaudu pietiekamības (atbilstības) vērtējums, pēc decentralizēto notekūdeņu reģistra izveides un visu savākto notekūdeņu nogādāšanas attīrīšanai NAI</t>
  </si>
  <si>
    <t>15.03.2013. lēmums nr.160 12.09.2013. lēmums nr.577</t>
  </si>
  <si>
    <t>Nav iekļauta, teritorijas plānojums apstiprināts 2015.gadā.</t>
  </si>
  <si>
    <t>1074,86 EUR/mēn.</t>
  </si>
  <si>
    <t>2021.gada 31 decembris</t>
  </si>
  <si>
    <t>SIA TALSU ŪDENS</t>
  </si>
  <si>
    <t>Talsu NAI</t>
  </si>
  <si>
    <t>SIA Talsu ūdens</t>
  </si>
  <si>
    <t>TALSU NAI</t>
  </si>
  <si>
    <t>1200 lauksaimniecība, 914 uzglabāšna, no tā 590 dūņu maisos</t>
  </si>
  <si>
    <t>zināmas 2</t>
  </si>
  <si>
    <t>Dagu kalns</t>
  </si>
  <si>
    <t>Talsu ūdens</t>
  </si>
  <si>
    <t>Daģu kalns</t>
  </si>
  <si>
    <t>SIA  Talsu ūdens</t>
  </si>
  <si>
    <t>No 2020 .gada 1. marta jaunais kanalizācijas tarifs 1,89 eur/m3, ar to segsim izdevumus.</t>
  </si>
  <si>
    <t>TALSU PILSĒTA</t>
  </si>
  <si>
    <t>No tarifa, ES projekti, Pašvaldības līdzfinansējums</t>
  </si>
  <si>
    <t xml:space="preserve">0.93 </t>
  </si>
  <si>
    <t>No 2020.gada 1.marta  jaunais ūdens tarifs 1,18 m3, ar to plānots  segt ūdenssaimniecības izdevumus.</t>
  </si>
  <si>
    <t>SIA Talsu ūdens vidēja termiņa stratēģija 2020.-2022.,  Talsu notekūdeņu attīrīšanas iekārtu (turpmāk - Talsu NAI) darbības problēmu, esošās situācijas risku un iespēju izvērtējums un organizatoriski- tehnisko pasākumu plāns (2019.19.08.valdes lēmums Nr.19/1-2/15)</t>
  </si>
  <si>
    <r>
      <t>Pakalpojuma sniedzēja  parādsaistību apjoms ūdenssaimniecības pakalpojumu sniegšanas jomā, EUR</t>
    </r>
    <r>
      <rPr>
        <b/>
        <sz val="11"/>
        <color rgb="FFFF0000"/>
        <rFont val="Calibri"/>
        <family val="2"/>
        <charset val="186"/>
        <scheme val="minor"/>
      </rPr>
      <t xml:space="preserve"> ( uz 01.01.2019.)</t>
    </r>
  </si>
  <si>
    <r>
      <t>Kredītsaistību termiņš un kopējais gadā</t>
    </r>
    <r>
      <rPr>
        <b/>
        <sz val="11"/>
        <color rgb="FFFF0000"/>
        <rFont val="Calibri"/>
        <family val="2"/>
        <charset val="186"/>
        <scheme val="minor"/>
      </rPr>
      <t xml:space="preserve"> (2019.g.) </t>
    </r>
    <r>
      <rPr>
        <b/>
        <sz val="11"/>
        <rFont val="Calibri"/>
        <family val="2"/>
        <charset val="186"/>
        <scheme val="minor"/>
      </rPr>
      <t xml:space="preserve"> atmaksājamais apjoms, EUR</t>
    </r>
  </si>
  <si>
    <r>
      <t xml:space="preserve">t.sk. Notekūdeņu </t>
    </r>
    <r>
      <rPr>
        <i/>
        <u/>
        <sz val="11"/>
        <color theme="1"/>
        <rFont val="Calibri"/>
        <family val="2"/>
        <charset val="186"/>
        <scheme val="minor"/>
      </rPr>
      <t>savākšanas</t>
    </r>
    <r>
      <rPr>
        <i/>
        <sz val="11"/>
        <color theme="1"/>
        <rFont val="Calibri"/>
        <family val="2"/>
        <charset val="186"/>
        <scheme val="minor"/>
      </rPr>
      <t xml:space="preserve"> tarifs</t>
    </r>
  </si>
  <si>
    <r>
      <t xml:space="preserve">t.sk. Notekūdeņu </t>
    </r>
    <r>
      <rPr>
        <i/>
        <u/>
        <sz val="11"/>
        <color theme="1"/>
        <rFont val="Calibri"/>
        <family val="2"/>
        <charset val="186"/>
        <scheme val="minor"/>
      </rPr>
      <t>attīrīšanas</t>
    </r>
    <r>
      <rPr>
        <i/>
        <sz val="11"/>
        <color theme="1"/>
        <rFont val="Calibri"/>
        <family val="2"/>
        <charset val="186"/>
        <scheme val="minor"/>
      </rPr>
      <t xml:space="preserve"> tarifs</t>
    </r>
  </si>
  <si>
    <r>
      <t xml:space="preserve">Kopējie kanalizācijas jomas ieņēmumi </t>
    </r>
    <r>
      <rPr>
        <b/>
        <sz val="11"/>
        <color rgb="FFFF0000"/>
        <rFont val="Calibri"/>
        <family val="2"/>
        <charset val="186"/>
        <scheme val="minor"/>
      </rPr>
      <t>(2018.g)</t>
    </r>
    <r>
      <rPr>
        <b/>
        <sz val="11"/>
        <color theme="1"/>
        <rFont val="Calibri"/>
        <family val="2"/>
        <charset val="186"/>
        <scheme val="minor"/>
      </rPr>
      <t>, EUR/gadā</t>
    </r>
  </si>
  <si>
    <r>
      <t xml:space="preserve">Kopējie kanalizācijas jomas izdevumi </t>
    </r>
    <r>
      <rPr>
        <b/>
        <sz val="11"/>
        <color rgb="FFFF0000"/>
        <rFont val="Calibri"/>
        <family val="2"/>
        <charset val="186"/>
        <scheme val="minor"/>
      </rPr>
      <t>(2018.g.)</t>
    </r>
    <r>
      <rPr>
        <b/>
        <sz val="11"/>
        <color theme="1"/>
        <rFont val="Calibri"/>
        <family val="2"/>
        <charset val="186"/>
        <scheme val="minor"/>
      </rPr>
      <t>, EUR/gadā</t>
    </r>
  </si>
  <si>
    <r>
      <t xml:space="preserve">Kopējie ūdensapgādes jomas ieņēmumi </t>
    </r>
    <r>
      <rPr>
        <b/>
        <sz val="11"/>
        <color rgb="FFFF0000"/>
        <rFont val="Calibri"/>
        <family val="2"/>
        <charset val="186"/>
        <scheme val="minor"/>
      </rPr>
      <t>(2018.g)</t>
    </r>
    <r>
      <rPr>
        <b/>
        <sz val="11"/>
        <color theme="1"/>
        <rFont val="Calibri"/>
        <family val="2"/>
        <charset val="186"/>
        <scheme val="minor"/>
      </rPr>
      <t>, EUR/gadā</t>
    </r>
  </si>
  <si>
    <r>
      <t xml:space="preserve">Kopējie ūdensapgādes jomas izdevumi </t>
    </r>
    <r>
      <rPr>
        <b/>
        <sz val="11"/>
        <color rgb="FFFF0000"/>
        <rFont val="Calibri"/>
        <family val="2"/>
        <charset val="186"/>
        <scheme val="minor"/>
      </rPr>
      <t>(2018.g)</t>
    </r>
    <r>
      <rPr>
        <b/>
        <sz val="11"/>
        <color theme="1"/>
        <rFont val="Calibri"/>
        <family val="2"/>
        <charset val="186"/>
        <scheme val="minor"/>
      </rPr>
      <t>, EUR/gadā</t>
    </r>
  </si>
  <si>
    <t xml:space="preserve">TALSU PILSĒTA </t>
  </si>
  <si>
    <r>
      <t xml:space="preserve">Kopējais uz NAI novadītais notekūdeņu apjoms aglomerācijā m3/gadā, </t>
    </r>
    <r>
      <rPr>
        <b/>
        <sz val="11"/>
        <color rgb="FFFF0000"/>
        <rFont val="Calibri"/>
        <family val="2"/>
        <charset val="186"/>
        <scheme val="minor"/>
      </rPr>
      <t>2018</t>
    </r>
  </si>
  <si>
    <r>
      <t xml:space="preserve">Faktiski saņemtais notekūdeņu apjoms m3/gadā, </t>
    </r>
    <r>
      <rPr>
        <b/>
        <sz val="11"/>
        <color rgb="FFFF0000"/>
        <rFont val="Calibri"/>
        <family val="2"/>
        <charset val="186"/>
        <scheme val="minor"/>
      </rPr>
      <t>2018</t>
    </r>
  </si>
  <si>
    <t>ēkas 25,       iekārtas 90</t>
  </si>
  <si>
    <t xml:space="preserve">Talsu NAI iekārtas ir novecojušas un pilnvērtīgi nepilda funkcijas, Talsu NAI pēc decentralizēto notekūdeņu reģistra izveides un visu savākto notekūdeņu nogādāšanas attīrīšanai NAI jauda nebūs atbilstoša. </t>
  </si>
  <si>
    <r>
      <t xml:space="preserve">Elektroenerģijas patēriņš kWh/gadā, </t>
    </r>
    <r>
      <rPr>
        <b/>
        <sz val="11"/>
        <color rgb="FFFF0000"/>
        <rFont val="Calibri"/>
        <family val="2"/>
        <charset val="186"/>
        <scheme val="minor"/>
      </rPr>
      <t>2018</t>
    </r>
    <r>
      <rPr>
        <b/>
        <sz val="11"/>
        <color theme="1"/>
        <rFont val="Calibri"/>
        <family val="2"/>
        <scheme val="minor"/>
      </rPr>
      <t>.</t>
    </r>
  </si>
  <si>
    <r>
      <t xml:space="preserve">Notekūdeņu dūņu apjoms t/gadā, </t>
    </r>
    <r>
      <rPr>
        <b/>
        <sz val="11"/>
        <color rgb="FFFF0000"/>
        <rFont val="Calibri"/>
        <family val="2"/>
        <charset val="186"/>
        <scheme val="minor"/>
      </rPr>
      <t>2018</t>
    </r>
    <r>
      <rPr>
        <b/>
        <sz val="11"/>
        <color theme="1"/>
        <rFont val="Calibri"/>
        <family val="2"/>
        <scheme val="minor"/>
      </rPr>
      <t>.</t>
    </r>
  </si>
  <si>
    <t>28.03.2019. not.nr 11</t>
  </si>
  <si>
    <t>Talsu novada pašvaldība izstrādā</t>
  </si>
  <si>
    <t>ir izsrādāta. Apstiprināta ar 30.12.2019.kpitāla daļu turētāja lēmumu Nr.18/2019</t>
  </si>
  <si>
    <r>
      <t xml:space="preserve">Kopējais iedzīvotāju skaits pilsētā (ciemā) </t>
    </r>
    <r>
      <rPr>
        <b/>
        <sz val="12"/>
        <color rgb="FFFF0000"/>
        <rFont val="Calibri"/>
        <family val="2"/>
        <scheme val="minor"/>
      </rPr>
      <t>(01.01.2020)</t>
    </r>
  </si>
  <si>
    <r>
      <t xml:space="preserve">CŪS pakalpojumu zonas iedzīvotāju skaits uz </t>
    </r>
    <r>
      <rPr>
        <b/>
        <sz val="12"/>
        <color rgb="FFFF0000"/>
        <rFont val="Calibri"/>
        <family val="2"/>
        <scheme val="minor"/>
      </rPr>
      <t>(01.01.2020)</t>
    </r>
  </si>
  <si>
    <t>Ieguve un sagatavošana</t>
  </si>
  <si>
    <t xml:space="preserve">nav attiecināms </t>
  </si>
  <si>
    <t xml:space="preserve">Pastende
Esošo tīklu optimizēšana:
• Izbūvēt jaunu sūknētavu pie servitūta ceļa
• Jauns pašteces kanalizācijas tīkls OD200, tīkla garums L=700m
• Jauns spiedvada izbūve pa servitūta ceļu OD160, tīkla garums L=1500m. Pievienojums NAI spiediena dzēšanas kamerā, lai divreiz nesanāk celt vienu apjomu
</t>
  </si>
  <si>
    <t xml:space="preserve">Dūņu kompostēšanas lauka rekonstrukcija </t>
  </si>
  <si>
    <t xml:space="preserve">Esošo NAI rekonstrukcija un attīrīšanas jaudu palielināšana, atbilstoši faktiskajām slodzēm un vides piesārņojuma risku samazināšana.  </t>
  </si>
  <si>
    <t xml:space="preserve">nepieciešama </t>
  </si>
  <si>
    <t>SIA Talsu ūdens vidēja termiņa stratēģija 2020.-2022.</t>
  </si>
  <si>
    <t>Nosūtīts e-pasts labot 09.03.2020.</t>
  </si>
  <si>
    <t>Ūdenssaimniecības uzņēmuma nosaukums</t>
  </si>
  <si>
    <t>Anketas aizpildīšanas datums</t>
  </si>
  <si>
    <t>Sanāksmē no ūdenssaimniecības uzņēmuma un/vai domes piedalās</t>
  </si>
  <si>
    <t>Kontakti anketas datu saskaņošanai vai precizēšanai, gadījumā ja tiek konstatēts, ka sagatavotā informācija ir nepilnīga</t>
  </si>
  <si>
    <t>TALSI</t>
  </si>
  <si>
    <t>SIA "Talsu ūdens"</t>
  </si>
  <si>
    <t>25.02.2020.</t>
  </si>
  <si>
    <t>Igors Kude, Kristīne Riekstiņa - Sniedziņa</t>
  </si>
  <si>
    <t>kristine.riekstina@talsuudens.lv</t>
  </si>
  <si>
    <t>Nav prognozējams vai būs aglomerācijas robežu izmaiņas.</t>
  </si>
  <si>
    <t xml:space="preserve">Kredītsaistību termiņš 2035. gads </t>
  </si>
  <si>
    <t xml:space="preserve">2017.gada 29.jūnija Talsu novada domes saistošie noteikumi Nr. 16 par līdzfinansējumu nekustamā īpašuma pieslēgšanai centralizētai kanalizācijas sistēmai”. </t>
  </si>
  <si>
    <t>Katru gadu tiek paredzēti ap 20000 EUR. Maksimālais finansējums 3000 EUR – sociāli mazaisargātām grupām (pensionāri, invalīdi, maznodrošinātas personas, daudz bērnu ģimenes utt.) pārējiem iedzīvotājiem – līdz 50 %. Saņemti ap 30 pieteikumiem.</t>
  </si>
  <si>
    <t>Pastende nav Talsu aglomerācija saskaņā ar atsūtīto aglomerācijas lēmumu un karti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</si>
</sst>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8"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b/>
      <sz val="11"/>
      <color rgb="FFFF0000"/>
      <name val="Calibri"/>
      <family val="2"/>
      <charset val="186"/>
      <scheme val="minor"/>
    </font>
    <font>
      <i/>
      <u/>
      <sz val="11"/>
      <color theme="1"/>
      <name val="Calibri"/>
      <family val="2"/>
      <charset val="186"/>
      <scheme val="minor"/>
    </font>
    <font>
      <i/>
      <sz val="11"/>
      <color rgb="FFFF0000"/>
      <name val="Calibri"/>
      <family val="2"/>
      <charset val="186"/>
      <scheme val="minor"/>
    </font>
    <font>
      <u/>
      <sz val="11"/>
      <color theme="10"/>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0" fontId="13" fillId="0" borderId="0"/>
    <xf numFmtId="0" fontId="27" fillId="0" borderId="0" applyNumberFormat="0" applyFill="0" applyBorder="0" applyAlignment="0" applyProtection="0"/>
  </cellStyleXfs>
  <cellXfs count="175">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7" fillId="0" borderId="0" xfId="0" applyFont="1" applyFill="1" applyBorder="1" applyAlignment="1">
      <alignment horizontal="center" vertical="center" wrapText="1"/>
    </xf>
    <xf numFmtId="0" fontId="0" fillId="0" borderId="0" xfId="0" applyFill="1" applyBorder="1" applyAlignment="1">
      <alignment horizontal="center"/>
    </xf>
    <xf numFmtId="0" fontId="7" fillId="3" borderId="6" xfId="0" applyFont="1" applyFill="1" applyBorder="1" applyAlignment="1">
      <alignment horizontal="center" vertical="center" wrapText="1"/>
    </xf>
    <xf numFmtId="3" fontId="0" fillId="2" borderId="1" xfId="0" applyNumberFormat="1" applyFill="1" applyBorder="1" applyAlignment="1">
      <alignment vertical="top"/>
    </xf>
    <xf numFmtId="0" fontId="4" fillId="0" borderId="3" xfId="0" applyFont="1" applyBorder="1" applyAlignment="1">
      <alignment vertical="top"/>
    </xf>
    <xf numFmtId="0" fontId="0" fillId="0" borderId="1" xfId="0" applyBorder="1" applyAlignment="1">
      <alignment vertical="top"/>
    </xf>
    <xf numFmtId="3" fontId="0" fillId="0" borderId="1" xfId="0" applyNumberFormat="1" applyBorder="1" applyAlignment="1">
      <alignment vertical="top"/>
    </xf>
    <xf numFmtId="0" fontId="4" fillId="2" borderId="1" xfId="0" applyFont="1" applyFill="1" applyBorder="1" applyAlignment="1">
      <alignment vertical="top"/>
    </xf>
    <xf numFmtId="0" fontId="4" fillId="2" borderId="3" xfId="0" applyFont="1" applyFill="1" applyBorder="1" applyAlignment="1">
      <alignment vertical="top"/>
    </xf>
    <xf numFmtId="0" fontId="0" fillId="2" borderId="1" xfId="0" applyFill="1" applyBorder="1" applyAlignment="1">
      <alignment vertical="top"/>
    </xf>
    <xf numFmtId="3" fontId="4" fillId="2" borderId="1" xfId="0" applyNumberFormat="1" applyFont="1" applyFill="1" applyBorder="1" applyAlignment="1">
      <alignment vertical="top"/>
    </xf>
    <xf numFmtId="3" fontId="4" fillId="0" borderId="3" xfId="0" applyNumberFormat="1" applyFont="1" applyBorder="1" applyAlignment="1">
      <alignment vertical="top"/>
    </xf>
    <xf numFmtId="3" fontId="0" fillId="2" borderId="1" xfId="0" applyNumberFormat="1" applyFill="1" applyBorder="1" applyAlignment="1">
      <alignment horizontal="right" vertical="top"/>
    </xf>
    <xf numFmtId="0" fontId="6" fillId="2" borderId="1" xfId="0" applyFont="1" applyFill="1" applyBorder="1" applyAlignment="1">
      <alignment horizontal="center" vertical="top" wrapText="1"/>
    </xf>
    <xf numFmtId="0" fontId="5" fillId="0" borderId="1" xfId="0" applyFont="1" applyBorder="1" applyAlignment="1">
      <alignment horizontal="right" vertical="top" wrapText="1"/>
    </xf>
    <xf numFmtId="0" fontId="12" fillId="2" borderId="1" xfId="0" applyFont="1" applyFill="1" applyBorder="1" applyAlignment="1">
      <alignment horizontal="center" vertical="top" wrapText="1"/>
    </xf>
    <xf numFmtId="3" fontId="0" fillId="0" borderId="1" xfId="0" applyNumberFormat="1" applyFill="1" applyBorder="1" applyAlignment="1">
      <alignment vertical="top"/>
    </xf>
    <xf numFmtId="3" fontId="9" fillId="0" borderId="1" xfId="0" applyNumberFormat="1" applyFont="1" applyFill="1" applyBorder="1" applyAlignment="1">
      <alignment vertical="top" wrapText="1"/>
    </xf>
    <xf numFmtId="0" fontId="9" fillId="0" borderId="1" xfId="0" applyFont="1" applyBorder="1" applyAlignment="1">
      <alignment horizontal="right" vertical="top" wrapText="1"/>
    </xf>
    <xf numFmtId="0" fontId="14" fillId="0" borderId="0" xfId="0" applyFont="1" applyAlignment="1">
      <alignment horizontal="right" wrapText="1"/>
    </xf>
    <xf numFmtId="0" fontId="12" fillId="0" borderId="1" xfId="0" applyFont="1" applyFill="1" applyBorder="1" applyAlignment="1">
      <alignment horizontal="left" vertical="top" wrapText="1"/>
    </xf>
    <xf numFmtId="0" fontId="12" fillId="0" borderId="1" xfId="0" applyFont="1" applyBorder="1" applyAlignment="1">
      <alignment horizontal="left" vertical="top" wrapText="1"/>
    </xf>
    <xf numFmtId="0" fontId="9" fillId="2" borderId="1" xfId="0" applyFont="1" applyFill="1" applyBorder="1" applyAlignment="1">
      <alignment horizontal="right" vertical="top" wrapText="1"/>
    </xf>
    <xf numFmtId="10" fontId="15" fillId="2" borderId="1" xfId="0" applyNumberFormat="1" applyFont="1" applyFill="1" applyBorder="1" applyAlignment="1">
      <alignment horizontal="center" vertical="top" wrapText="1"/>
    </xf>
    <xf numFmtId="0" fontId="4"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2" fillId="0" borderId="1" xfId="0" applyFont="1" applyBorder="1" applyAlignment="1">
      <alignment horizontal="left" wrapText="1"/>
    </xf>
    <xf numFmtId="3" fontId="14" fillId="4" borderId="1" xfId="0" applyNumberFormat="1" applyFont="1" applyFill="1" applyBorder="1" applyAlignment="1">
      <alignment horizontal="right"/>
    </xf>
    <xf numFmtId="3" fontId="0" fillId="4" borderId="7" xfId="0" applyNumberFormat="1" applyFill="1" applyBorder="1" applyAlignment="1">
      <alignment vertical="top"/>
    </xf>
    <xf numFmtId="10" fontId="0" fillId="0" borderId="1" xfId="0" applyNumberFormat="1" applyBorder="1" applyAlignment="1">
      <alignment vertical="top"/>
    </xf>
    <xf numFmtId="0" fontId="16" fillId="2" borderId="1"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0" xfId="0" applyFill="1"/>
    <xf numFmtId="0" fontId="17" fillId="0" borderId="1" xfId="0" applyFont="1" applyFill="1" applyBorder="1" applyAlignment="1">
      <alignment horizontal="center" vertical="center" wrapText="1"/>
    </xf>
    <xf numFmtId="3" fontId="16" fillId="2" borderId="7" xfId="0" applyNumberFormat="1" applyFont="1" applyFill="1" applyBorder="1" applyAlignment="1">
      <alignment vertical="top"/>
    </xf>
    <xf numFmtId="3" fontId="16" fillId="2" borderId="1" xfId="0" applyNumberFormat="1" applyFont="1" applyFill="1" applyBorder="1" applyAlignment="1">
      <alignment vertical="top"/>
    </xf>
    <xf numFmtId="0" fontId="16" fillId="0" borderId="1" xfId="0" applyFont="1" applyFill="1" applyBorder="1" applyAlignment="1">
      <alignment horizontal="left" vertical="top" wrapText="1"/>
    </xf>
    <xf numFmtId="0" fontId="16" fillId="4" borderId="1" xfId="0" applyFont="1" applyFill="1" applyBorder="1" applyAlignment="1">
      <alignment horizontal="center" vertical="center" wrapText="1"/>
    </xf>
    <xf numFmtId="0" fontId="0" fillId="4" borderId="1" xfId="0" applyFill="1" applyBorder="1"/>
    <xf numFmtId="0" fontId="4" fillId="4" borderId="7" xfId="0" applyFont="1" applyFill="1" applyBorder="1" applyAlignment="1">
      <alignment vertical="top"/>
    </xf>
    <xf numFmtId="0" fontId="4" fillId="4" borderId="1" xfId="0" applyFont="1" applyFill="1" applyBorder="1" applyAlignment="1">
      <alignment vertical="top"/>
    </xf>
    <xf numFmtId="0" fontId="18" fillId="0" borderId="0" xfId="0" applyFont="1"/>
    <xf numFmtId="0" fontId="18" fillId="0" borderId="0" xfId="0" applyFont="1" applyFill="1" applyBorder="1"/>
    <xf numFmtId="0" fontId="19" fillId="0" borderId="0" xfId="0" applyFont="1" applyFill="1" applyBorder="1"/>
    <xf numFmtId="0" fontId="16" fillId="0" borderId="1" xfId="0" applyFont="1" applyBorder="1" applyAlignment="1">
      <alignment wrapText="1"/>
    </xf>
    <xf numFmtId="0" fontId="12" fillId="2" borderId="1" xfId="0" applyFont="1" applyFill="1" applyBorder="1" applyAlignment="1">
      <alignment horizontal="left" vertical="center" wrapText="1"/>
    </xf>
    <xf numFmtId="0" fontId="0" fillId="4" borderId="1" xfId="0" applyFill="1" applyBorder="1" applyAlignment="1">
      <alignment vertical="top"/>
    </xf>
    <xf numFmtId="3" fontId="4" fillId="4" borderId="1" xfId="0" applyNumberFormat="1" applyFont="1" applyFill="1" applyBorder="1" applyAlignment="1">
      <alignment vertical="top"/>
    </xf>
    <xf numFmtId="3" fontId="0" fillId="4" borderId="1" xfId="0" applyNumberFormat="1" applyFill="1" applyBorder="1" applyAlignment="1">
      <alignment horizontal="right" vertical="top"/>
    </xf>
    <xf numFmtId="0" fontId="22" fillId="0" borderId="0" xfId="0" applyFont="1"/>
    <xf numFmtId="0" fontId="4" fillId="7" borderId="3" xfId="0" applyFont="1" applyFill="1" applyBorder="1" applyAlignment="1">
      <alignment vertical="top"/>
    </xf>
    <xf numFmtId="0" fontId="4" fillId="7" borderId="3" xfId="0" applyFont="1" applyFill="1" applyBorder="1" applyAlignment="1">
      <alignment horizontal="right" vertical="top"/>
    </xf>
    <xf numFmtId="0" fontId="22" fillId="7" borderId="0" xfId="0" applyFont="1" applyFill="1"/>
    <xf numFmtId="0" fontId="16" fillId="2" borderId="1" xfId="0" applyFont="1" applyFill="1" applyBorder="1" applyAlignment="1">
      <alignment horizontal="left" vertical="center" wrapText="1"/>
    </xf>
    <xf numFmtId="0" fontId="0" fillId="0" borderId="4" xfId="0" applyBorder="1" applyAlignment="1">
      <alignment vertical="center"/>
    </xf>
    <xf numFmtId="3" fontId="0" fillId="4" borderId="1" xfId="0" applyNumberFormat="1" applyFill="1" applyBorder="1" applyAlignment="1">
      <alignment vertical="top" wrapText="1"/>
    </xf>
    <xf numFmtId="0" fontId="20" fillId="0" borderId="1" xfId="0" applyFont="1" applyBorder="1" applyAlignment="1">
      <alignment wrapText="1"/>
    </xf>
    <xf numFmtId="0" fontId="16" fillId="0" borderId="1" xfId="0" applyFont="1" applyFill="1" applyBorder="1" applyAlignment="1">
      <alignment wrapText="1"/>
    </xf>
    <xf numFmtId="0" fontId="6" fillId="8" borderId="1" xfId="0" applyFont="1" applyFill="1" applyBorder="1" applyAlignment="1">
      <alignment horizontal="center" vertical="top"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12" fillId="8" borderId="1" xfId="0" applyFont="1" applyFill="1" applyBorder="1" applyAlignment="1">
      <alignment horizontal="center" vertical="top" wrapText="1"/>
    </xf>
    <xf numFmtId="0" fontId="4" fillId="8" borderId="1" xfId="0" applyFont="1" applyFill="1" applyBorder="1" applyAlignment="1">
      <alignment vertical="top"/>
    </xf>
    <xf numFmtId="0" fontId="4" fillId="8" borderId="3" xfId="0" applyFont="1" applyFill="1" applyBorder="1" applyAlignment="1">
      <alignment vertical="top"/>
    </xf>
    <xf numFmtId="0" fontId="0" fillId="8" borderId="1" xfId="0" applyFill="1" applyBorder="1" applyAlignment="1">
      <alignment vertical="top"/>
    </xf>
    <xf numFmtId="3" fontId="4" fillId="8" borderId="1" xfId="0" applyNumberFormat="1" applyFont="1" applyFill="1" applyBorder="1" applyAlignment="1">
      <alignment vertical="top"/>
    </xf>
    <xf numFmtId="0" fontId="0" fillId="0" borderId="0" xfId="0" applyBorder="1" applyAlignment="1">
      <alignment horizontal="center" vertical="center"/>
    </xf>
    <xf numFmtId="0" fontId="8" fillId="3" borderId="0" xfId="0" applyFont="1" applyFill="1" applyBorder="1" applyAlignment="1">
      <alignment horizontal="center" vertical="center" wrapText="1"/>
    </xf>
    <xf numFmtId="0" fontId="0" fillId="0" borderId="0" xfId="0" applyBorder="1" applyAlignment="1">
      <alignment vertical="top"/>
    </xf>
    <xf numFmtId="0" fontId="4" fillId="0" borderId="0" xfId="0" applyFont="1" applyFill="1" applyBorder="1" applyAlignment="1">
      <alignment vertical="top"/>
    </xf>
    <xf numFmtId="3" fontId="16" fillId="2" borderId="7" xfId="0" applyNumberFormat="1" applyFont="1" applyFill="1" applyBorder="1" applyAlignment="1">
      <alignment vertical="top" wrapText="1"/>
    </xf>
    <xf numFmtId="0" fontId="8" fillId="7" borderId="1" xfId="0" applyFont="1" applyFill="1" applyBorder="1" applyAlignment="1">
      <alignment horizontal="center" vertical="center" wrapText="1"/>
    </xf>
    <xf numFmtId="0" fontId="0" fillId="0" borderId="0" xfId="0" applyFill="1" applyBorder="1"/>
    <xf numFmtId="0" fontId="8" fillId="10" borderId="1" xfId="0" applyFont="1" applyFill="1" applyBorder="1" applyAlignment="1">
      <alignment horizontal="left" vertical="center" wrapText="1"/>
    </xf>
    <xf numFmtId="0" fontId="16" fillId="10" borderId="1" xfId="0" applyFont="1" applyFill="1" applyBorder="1" applyAlignment="1">
      <alignment horizontal="left" vertical="center" wrapText="1"/>
    </xf>
    <xf numFmtId="4" fontId="0" fillId="4" borderId="1" xfId="0" applyNumberFormat="1" applyFill="1" applyBorder="1" applyAlignment="1">
      <alignment vertical="top" wrapText="1"/>
    </xf>
    <xf numFmtId="4" fontId="0" fillId="0" borderId="1" xfId="0" applyNumberFormat="1" applyFill="1" applyBorder="1" applyAlignment="1">
      <alignment vertical="top"/>
    </xf>
    <xf numFmtId="4" fontId="0" fillId="4" borderId="1" xfId="0" applyNumberFormat="1" applyFill="1" applyBorder="1" applyAlignment="1">
      <alignment vertical="top"/>
    </xf>
    <xf numFmtId="4" fontId="0" fillId="4" borderId="1" xfId="0" applyNumberFormat="1" applyFill="1" applyBorder="1" applyAlignment="1">
      <alignment horizontal="right" vertical="top"/>
    </xf>
    <xf numFmtId="164" fontId="0" fillId="4" borderId="1" xfId="0" applyNumberFormat="1" applyFill="1" applyBorder="1" applyAlignment="1">
      <alignment horizontal="right" vertical="top"/>
    </xf>
    <xf numFmtId="0" fontId="7" fillId="0" borderId="1" xfId="0" applyFont="1" applyFill="1" applyBorder="1" applyAlignment="1">
      <alignment horizontal="left" vertical="center" wrapText="1"/>
    </xf>
    <xf numFmtId="0" fontId="2" fillId="0" borderId="3" xfId="0" applyFont="1" applyFill="1" applyBorder="1" applyAlignment="1">
      <alignment vertical="top"/>
    </xf>
    <xf numFmtId="3" fontId="2" fillId="4" borderId="1" xfId="0" applyNumberFormat="1" applyFont="1" applyFill="1" applyBorder="1" applyAlignment="1">
      <alignment vertical="top"/>
    </xf>
    <xf numFmtId="3" fontId="2" fillId="4" borderId="1" xfId="0" applyNumberFormat="1" applyFont="1" applyFill="1" applyBorder="1" applyAlignment="1">
      <alignment vertical="top" wrapText="1"/>
    </xf>
    <xf numFmtId="0" fontId="7" fillId="5" borderId="1" xfId="0" applyFont="1" applyFill="1" applyBorder="1" applyAlignment="1">
      <alignment horizontal="left" vertical="center" wrapText="1"/>
    </xf>
    <xf numFmtId="3" fontId="2" fillId="5" borderId="1" xfId="0" applyNumberFormat="1" applyFont="1" applyFill="1" applyBorder="1" applyAlignment="1">
      <alignment vertical="top"/>
    </xf>
    <xf numFmtId="0" fontId="3" fillId="0" borderId="1" xfId="0" applyFont="1" applyFill="1" applyBorder="1" applyAlignment="1">
      <alignment horizontal="left" vertical="top" wrapText="1"/>
    </xf>
    <xf numFmtId="4" fontId="2" fillId="4" borderId="1" xfId="0" applyNumberFormat="1" applyFont="1" applyFill="1" applyBorder="1" applyAlignment="1">
      <alignment vertical="top"/>
    </xf>
    <xf numFmtId="164" fontId="2" fillId="4" borderId="1" xfId="0" applyNumberFormat="1" applyFont="1" applyFill="1" applyBorder="1" applyAlignment="1">
      <alignment vertical="top"/>
    </xf>
    <xf numFmtId="10" fontId="2" fillId="0" borderId="1" xfId="0" applyNumberFormat="1" applyFont="1" applyBorder="1" applyAlignment="1">
      <alignment vertical="top"/>
    </xf>
    <xf numFmtId="10" fontId="2" fillId="0" borderId="1" xfId="0" applyNumberFormat="1" applyFont="1" applyFill="1" applyBorder="1" applyAlignment="1">
      <alignment vertical="top"/>
    </xf>
    <xf numFmtId="0" fontId="3" fillId="0" borderId="1" xfId="0" applyFont="1" applyBorder="1"/>
    <xf numFmtId="0" fontId="3" fillId="0" borderId="8" xfId="0" applyFont="1" applyBorder="1"/>
    <xf numFmtId="3" fontId="2" fillId="4" borderId="7" xfId="0" applyNumberFormat="1" applyFont="1" applyFill="1" applyBorder="1" applyAlignment="1">
      <alignment vertical="top"/>
    </xf>
    <xf numFmtId="0" fontId="3" fillId="0" borderId="8" xfId="0" applyFont="1" applyBorder="1" applyAlignment="1">
      <alignment wrapText="1"/>
    </xf>
    <xf numFmtId="0" fontId="2" fillId="4" borderId="1" xfId="0" applyFont="1" applyFill="1" applyBorder="1" applyAlignment="1">
      <alignment vertical="top" wrapText="1"/>
    </xf>
    <xf numFmtId="0" fontId="2" fillId="0" borderId="15" xfId="0" applyFont="1" applyFill="1" applyBorder="1" applyAlignment="1">
      <alignment vertical="top"/>
    </xf>
    <xf numFmtId="0" fontId="3" fillId="0" borderId="1" xfId="0" applyFont="1" applyBorder="1" applyAlignment="1">
      <alignment wrapText="1"/>
    </xf>
    <xf numFmtId="0" fontId="7" fillId="4" borderId="1" xfId="0" applyFont="1" applyFill="1" applyBorder="1" applyAlignment="1">
      <alignment horizontal="center" vertical="center" wrapText="1"/>
    </xf>
    <xf numFmtId="0" fontId="0" fillId="4" borderId="1" xfId="0" applyFill="1" applyBorder="1" applyAlignment="1">
      <alignment wrapText="1"/>
    </xf>
    <xf numFmtId="3" fontId="0" fillId="4" borderId="11" xfId="0" applyNumberFormat="1" applyFill="1" applyBorder="1" applyAlignment="1">
      <alignment vertical="top" wrapText="1"/>
    </xf>
    <xf numFmtId="0" fontId="4" fillId="4" borderId="1" xfId="0" applyFont="1" applyFill="1" applyBorder="1" applyAlignment="1">
      <alignment vertical="top" wrapText="1"/>
    </xf>
    <xf numFmtId="3" fontId="1" fillId="4" borderId="1" xfId="0" applyNumberFormat="1" applyFont="1" applyFill="1" applyBorder="1" applyAlignment="1">
      <alignment vertical="top" wrapText="1"/>
    </xf>
    <xf numFmtId="3" fontId="26" fillId="0" borderId="0" xfId="0" applyNumberFormat="1" applyFont="1" applyFill="1" applyBorder="1" applyAlignment="1">
      <alignment vertical="top" wrapText="1"/>
    </xf>
    <xf numFmtId="0" fontId="0" fillId="0" borderId="0" xfId="0" applyAlignment="1">
      <alignment horizontal="center" vertical="center"/>
    </xf>
    <xf numFmtId="0" fontId="8" fillId="3" borderId="6" xfId="0" applyFont="1" applyFill="1" applyBorder="1" applyAlignment="1">
      <alignment horizontal="center" vertical="center" wrapText="1"/>
    </xf>
    <xf numFmtId="0" fontId="8" fillId="3" borderId="23" xfId="0" applyFont="1" applyFill="1" applyBorder="1" applyAlignment="1">
      <alignment horizontal="center" vertical="center" wrapText="1"/>
    </xf>
    <xf numFmtId="0" fontId="1" fillId="0" borderId="3" xfId="0" applyFont="1" applyFill="1" applyBorder="1" applyAlignment="1">
      <alignment vertical="top" wrapText="1"/>
    </xf>
    <xf numFmtId="0" fontId="3" fillId="9" borderId="8" xfId="0" applyFont="1" applyFill="1" applyBorder="1" applyAlignment="1">
      <alignment horizontal="center" wrapText="1"/>
    </xf>
    <xf numFmtId="0" fontId="3" fillId="9" borderId="9" xfId="0" applyFont="1" applyFill="1" applyBorder="1" applyAlignment="1">
      <alignment horizontal="center" wrapText="1"/>
    </xf>
    <xf numFmtId="0" fontId="10" fillId="0" borderId="0" xfId="0" applyFont="1" applyBorder="1" applyAlignment="1">
      <alignment horizontal="left" wrapText="1"/>
    </xf>
    <xf numFmtId="0" fontId="5" fillId="0" borderId="7" xfId="0" applyFont="1" applyBorder="1" applyAlignment="1">
      <alignment horizontal="right" vertical="top" wrapText="1"/>
    </xf>
    <xf numFmtId="0" fontId="5" fillId="0" borderId="2" xfId="0" applyFont="1" applyBorder="1" applyAlignment="1">
      <alignment horizontal="right" vertical="top" wrapText="1"/>
    </xf>
    <xf numFmtId="0" fontId="4" fillId="4" borderId="7" xfId="0" applyFont="1" applyFill="1" applyBorder="1" applyAlignment="1">
      <alignment horizontal="center" vertical="top"/>
    </xf>
    <xf numFmtId="0" fontId="4" fillId="4" borderId="2" xfId="0" applyFont="1" applyFill="1" applyBorder="1" applyAlignment="1">
      <alignment horizontal="center" vertical="top"/>
    </xf>
    <xf numFmtId="0" fontId="0" fillId="4" borderId="7" xfId="0" applyFill="1" applyBorder="1" applyAlignment="1">
      <alignment horizontal="center" vertical="top"/>
    </xf>
    <xf numFmtId="0" fontId="0" fillId="4" borderId="2" xfId="0" applyFill="1" applyBorder="1" applyAlignment="1">
      <alignment horizontal="center" vertical="top"/>
    </xf>
    <xf numFmtId="0" fontId="4" fillId="0" borderId="16" xfId="0" applyFont="1" applyBorder="1" applyAlignment="1">
      <alignment horizontal="center" vertical="top"/>
    </xf>
    <xf numFmtId="0" fontId="4" fillId="0" borderId="17" xfId="0" applyFont="1" applyBorder="1" applyAlignment="1">
      <alignment horizontal="center" vertical="top"/>
    </xf>
    <xf numFmtId="0" fontId="4" fillId="4" borderId="7" xfId="0" applyFont="1" applyFill="1" applyBorder="1" applyAlignment="1">
      <alignment horizontal="right" vertical="top"/>
    </xf>
    <xf numFmtId="0" fontId="4" fillId="4" borderId="2" xfId="0" applyFont="1" applyFill="1" applyBorder="1" applyAlignment="1">
      <alignment horizontal="right" vertical="top"/>
    </xf>
    <xf numFmtId="0" fontId="4" fillId="0" borderId="16" xfId="0" applyFont="1" applyBorder="1" applyAlignment="1">
      <alignment horizontal="right" vertical="top"/>
    </xf>
    <xf numFmtId="0" fontId="4" fillId="0" borderId="17" xfId="0" applyFont="1" applyBorder="1" applyAlignment="1">
      <alignment horizontal="right" vertical="top"/>
    </xf>
    <xf numFmtId="0" fontId="0" fillId="4" borderId="7" xfId="0" applyFill="1" applyBorder="1" applyAlignment="1">
      <alignment horizontal="right" vertical="top"/>
    </xf>
    <xf numFmtId="0" fontId="0" fillId="4" borderId="2" xfId="0" applyFill="1" applyBorder="1" applyAlignment="1">
      <alignment horizontal="right" vertical="top"/>
    </xf>
    <xf numFmtId="3" fontId="4" fillId="4" borderId="7" xfId="0" applyNumberFormat="1" applyFont="1" applyFill="1" applyBorder="1" applyAlignment="1">
      <alignment horizontal="right" vertical="top"/>
    </xf>
    <xf numFmtId="3" fontId="4" fillId="4" borderId="2" xfId="0" applyNumberFormat="1" applyFont="1" applyFill="1" applyBorder="1" applyAlignment="1">
      <alignment horizontal="right" vertical="top"/>
    </xf>
    <xf numFmtId="3" fontId="4" fillId="0" borderId="16" xfId="0" applyNumberFormat="1" applyFont="1" applyBorder="1" applyAlignment="1">
      <alignment horizontal="right" vertical="top"/>
    </xf>
    <xf numFmtId="3" fontId="4" fillId="0" borderId="17" xfId="0" applyNumberFormat="1" applyFont="1" applyBorder="1" applyAlignment="1">
      <alignment horizontal="right" vertical="top"/>
    </xf>
    <xf numFmtId="0" fontId="8" fillId="9" borderId="1" xfId="0" applyFont="1" applyFill="1" applyBorder="1" applyAlignment="1">
      <alignment horizontal="center" vertical="center" wrapText="1"/>
    </xf>
    <xf numFmtId="0" fontId="3" fillId="8" borderId="1" xfId="0" applyFont="1" applyFill="1" applyBorder="1" applyAlignment="1">
      <alignment horizontal="center" vertical="center" wrapText="1"/>
    </xf>
    <xf numFmtId="49" fontId="3" fillId="8" borderId="1" xfId="0" applyNumberFormat="1" applyFont="1" applyFill="1" applyBorder="1" applyAlignment="1">
      <alignment horizontal="center" vertical="center" wrapText="1"/>
    </xf>
    <xf numFmtId="0" fontId="3" fillId="9" borderId="1" xfId="0" applyFont="1" applyFill="1" applyBorder="1" applyAlignment="1">
      <alignment horizontal="center" wrapText="1"/>
    </xf>
    <xf numFmtId="0" fontId="3" fillId="3" borderId="1" xfId="0" applyFont="1" applyFill="1" applyBorder="1" applyAlignment="1">
      <alignment horizontal="center" wrapText="1"/>
    </xf>
    <xf numFmtId="0" fontId="3" fillId="3" borderId="8" xfId="0" applyFont="1" applyFill="1" applyBorder="1" applyAlignment="1">
      <alignment horizontal="center" wrapText="1"/>
    </xf>
    <xf numFmtId="0" fontId="3" fillId="3" borderId="9" xfId="0" applyFont="1" applyFill="1" applyBorder="1" applyAlignment="1">
      <alignment horizontal="center" wrapText="1"/>
    </xf>
    <xf numFmtId="0" fontId="8" fillId="3" borderId="1" xfId="0"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22" xfId="0" applyFill="1" applyBorder="1" applyAlignment="1">
      <alignment horizontal="center" vertical="center"/>
    </xf>
    <xf numFmtId="0" fontId="0" fillId="4" borderId="6" xfId="0" applyFill="1" applyBorder="1" applyAlignment="1">
      <alignment horizontal="center" vertical="center"/>
    </xf>
    <xf numFmtId="0" fontId="0" fillId="4" borderId="13" xfId="0" applyFill="1" applyBorder="1" applyAlignment="1">
      <alignment horizontal="center" vertical="center"/>
    </xf>
    <xf numFmtId="0" fontId="0" fillId="4" borderId="14" xfId="0" applyFill="1" applyBorder="1" applyAlignment="1">
      <alignment horizontal="center" vertical="center"/>
    </xf>
    <xf numFmtId="0" fontId="27" fillId="4" borderId="6" xfId="2" applyFill="1" applyBorder="1" applyAlignment="1">
      <alignment horizontal="center" vertical="center"/>
    </xf>
    <xf numFmtId="0" fontId="8" fillId="3" borderId="8" xfId="0" applyFont="1" applyFill="1" applyBorder="1" applyAlignment="1">
      <alignment horizontal="center" vertical="center" wrapText="1"/>
    </xf>
    <xf numFmtId="0" fontId="8" fillId="3" borderId="10" xfId="0" applyFont="1" applyFill="1" applyBorder="1" applyAlignment="1">
      <alignment horizontal="center" vertical="center" wrapText="1"/>
    </xf>
    <xf numFmtId="0" fontId="8" fillId="6" borderId="1" xfId="0" applyFont="1" applyFill="1" applyBorder="1" applyAlignment="1">
      <alignment horizontal="center" vertical="center" wrapText="1"/>
    </xf>
    <xf numFmtId="0" fontId="0" fillId="0" borderId="6" xfId="0" applyBorder="1" applyAlignment="1">
      <alignment horizontal="left" wrapText="1"/>
    </xf>
    <xf numFmtId="0" fontId="0" fillId="0" borderId="13" xfId="0" applyBorder="1" applyAlignment="1">
      <alignment horizontal="left" wrapText="1"/>
    </xf>
    <xf numFmtId="0" fontId="0" fillId="0" borderId="14" xfId="0" applyBorder="1" applyAlignment="1">
      <alignment horizontal="left" wrapText="1"/>
    </xf>
    <xf numFmtId="0" fontId="0" fillId="0" borderId="4" xfId="0" applyBorder="1" applyAlignment="1">
      <alignment horizontal="center" vertical="center"/>
    </xf>
    <xf numFmtId="0" fontId="0" fillId="0" borderId="5" xfId="0" applyBorder="1" applyAlignment="1">
      <alignment horizontal="center" vertical="center"/>
    </xf>
    <xf numFmtId="0" fontId="17" fillId="4" borderId="7"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18" xfId="0" applyFont="1" applyFill="1" applyBorder="1" applyAlignment="1">
      <alignment horizontal="center" vertical="center" wrapText="1"/>
    </xf>
    <xf numFmtId="0" fontId="17" fillId="4" borderId="19" xfId="0" applyFont="1" applyFill="1" applyBorder="1" applyAlignment="1">
      <alignment horizontal="center" vertical="center" wrapText="1"/>
    </xf>
    <xf numFmtId="0" fontId="17" fillId="4" borderId="20" xfId="0" applyFont="1" applyFill="1" applyBorder="1" applyAlignment="1">
      <alignment horizontal="center" vertical="center" wrapText="1"/>
    </xf>
    <xf numFmtId="0" fontId="16" fillId="4" borderId="21" xfId="0" applyFont="1" applyFill="1" applyBorder="1" applyAlignment="1">
      <alignment horizontal="center" vertical="center" wrapText="1"/>
    </xf>
    <xf numFmtId="0" fontId="16" fillId="4" borderId="12" xfId="0" applyFont="1" applyFill="1" applyBorder="1" applyAlignment="1">
      <alignment horizontal="center" vertical="center" wrapText="1"/>
    </xf>
    <xf numFmtId="0" fontId="3" fillId="6" borderId="12" xfId="0" applyFont="1" applyFill="1" applyBorder="1" applyAlignment="1">
      <alignment horizontal="center"/>
    </xf>
    <xf numFmtId="0" fontId="3" fillId="6" borderId="0" xfId="0" applyFont="1" applyFill="1" applyBorder="1" applyAlignment="1">
      <alignment horizontal="center"/>
    </xf>
    <xf numFmtId="3" fontId="0" fillId="4" borderId="8" xfId="0" applyNumberFormat="1" applyFont="1" applyFill="1" applyBorder="1" applyAlignment="1">
      <alignment horizontal="right" wrapText="1"/>
    </xf>
    <xf numFmtId="0" fontId="4" fillId="0" borderId="16" xfId="0" applyFont="1" applyFill="1" applyBorder="1" applyAlignment="1">
      <alignment vertical="top"/>
    </xf>
    <xf numFmtId="0" fontId="8" fillId="6" borderId="2" xfId="0" applyFont="1" applyFill="1" applyBorder="1" applyAlignment="1">
      <alignment horizontal="center" vertical="center" wrapText="1"/>
    </xf>
    <xf numFmtId="0" fontId="4" fillId="0" borderId="8" xfId="0" applyFont="1" applyFill="1" applyBorder="1" applyAlignment="1">
      <alignment horizontal="left" vertical="top" wrapText="1"/>
    </xf>
    <xf numFmtId="0" fontId="4" fillId="0" borderId="10" xfId="0" applyFont="1" applyFill="1" applyBorder="1" applyAlignment="1">
      <alignment horizontal="left" vertical="top" wrapText="1"/>
    </xf>
  </cellXfs>
  <cellStyles count="3">
    <cellStyle name="Hipersaite" xfId="2" builtinId="8"/>
    <cellStyle name="Normal 2" xfId="1" xr:uid="{00000000-0005-0000-0000-000000000000}"/>
    <cellStyle name="Parasts"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kristine.riekstina@talsuudens.lv"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54"/>
  <sheetViews>
    <sheetView tabSelected="1" view="pageBreakPreview" zoomScale="70" zoomScaleNormal="90" zoomScaleSheetLayoutView="70" workbookViewId="0">
      <selection activeCell="J4" sqref="J4"/>
    </sheetView>
  </sheetViews>
  <sheetFormatPr defaultRowHeight="14.4" x14ac:dyDescent="0.3"/>
  <cols>
    <col min="1" max="1" width="40.5546875" style="3" customWidth="1"/>
    <col min="2" max="4" width="23.6640625" customWidth="1"/>
    <col min="5" max="5" width="40.6640625" customWidth="1"/>
    <col min="6" max="8" width="23.6640625" customWidth="1"/>
    <col min="10" max="10" width="42.44140625" customWidth="1"/>
    <col min="11" max="11" width="22.5546875" customWidth="1"/>
  </cols>
  <sheetData>
    <row r="1" spans="1:10" ht="49.5" customHeight="1" thickBot="1" x14ac:dyDescent="0.35">
      <c r="A1" s="7" t="s">
        <v>131</v>
      </c>
      <c r="B1" s="145" t="s">
        <v>186</v>
      </c>
      <c r="C1" s="146"/>
      <c r="D1" s="147"/>
      <c r="E1" s="110"/>
      <c r="F1" s="110"/>
      <c r="G1" s="110"/>
      <c r="H1" s="110"/>
      <c r="I1" s="110"/>
      <c r="J1" s="110"/>
    </row>
    <row r="2" spans="1:10" ht="49.5" customHeight="1" thickBot="1" x14ac:dyDescent="0.35">
      <c r="A2" s="111" t="s">
        <v>182</v>
      </c>
      <c r="B2" s="148" t="s">
        <v>187</v>
      </c>
      <c r="C2" s="149"/>
      <c r="D2" s="150"/>
      <c r="E2" s="110"/>
      <c r="F2" s="110"/>
      <c r="G2" s="110"/>
      <c r="H2" s="110"/>
      <c r="I2" s="110"/>
      <c r="J2" s="110"/>
    </row>
    <row r="3" spans="1:10" ht="49.5" customHeight="1" thickBot="1" x14ac:dyDescent="0.35">
      <c r="A3" s="111" t="s">
        <v>183</v>
      </c>
      <c r="B3" s="148" t="s">
        <v>188</v>
      </c>
      <c r="C3" s="149"/>
      <c r="D3" s="150"/>
      <c r="E3" s="110"/>
      <c r="F3" s="110"/>
      <c r="G3" s="110"/>
      <c r="H3" s="110"/>
      <c r="I3" s="110"/>
      <c r="J3" s="110"/>
    </row>
    <row r="4" spans="1:10" ht="61.2" customHeight="1" thickBot="1" x14ac:dyDescent="0.35">
      <c r="A4" s="111" t="s">
        <v>184</v>
      </c>
      <c r="B4" s="148" t="s">
        <v>189</v>
      </c>
      <c r="C4" s="149"/>
      <c r="D4" s="150"/>
      <c r="E4" s="110"/>
      <c r="F4" s="110"/>
      <c r="G4" s="110"/>
      <c r="H4" s="110"/>
      <c r="I4" s="110"/>
      <c r="J4" s="110"/>
    </row>
    <row r="5" spans="1:10" ht="70.8" customHeight="1" thickBot="1" x14ac:dyDescent="0.35">
      <c r="A5" s="112" t="s">
        <v>185</v>
      </c>
      <c r="B5" s="151" t="s">
        <v>190</v>
      </c>
      <c r="C5" s="149"/>
      <c r="D5" s="150"/>
      <c r="E5" s="110"/>
      <c r="F5" s="110"/>
      <c r="G5" s="110"/>
      <c r="H5" s="110"/>
      <c r="I5" s="110"/>
      <c r="J5" s="110"/>
    </row>
    <row r="6" spans="1:10" ht="21.75" customHeight="1" x14ac:dyDescent="0.3">
      <c r="A6" s="5"/>
      <c r="B6" s="6"/>
      <c r="C6" s="6"/>
      <c r="D6" s="6"/>
    </row>
    <row r="7" spans="1:10" s="4" customFormat="1" ht="18" customHeight="1" x14ac:dyDescent="0.3">
      <c r="A7" s="142" t="s">
        <v>99</v>
      </c>
      <c r="B7" s="142"/>
      <c r="C7" s="142"/>
      <c r="D7" s="142"/>
      <c r="E7" s="135" t="s">
        <v>100</v>
      </c>
      <c r="F7" s="135"/>
      <c r="G7" s="135"/>
      <c r="H7" s="135"/>
    </row>
    <row r="8" spans="1:10" ht="55.5" customHeight="1" x14ac:dyDescent="0.3">
      <c r="A8" s="144" t="s">
        <v>7</v>
      </c>
      <c r="B8" s="144" t="s">
        <v>87</v>
      </c>
      <c r="C8" s="144" t="s">
        <v>116</v>
      </c>
      <c r="D8" s="143" t="s">
        <v>22</v>
      </c>
      <c r="E8" s="136" t="s">
        <v>7</v>
      </c>
      <c r="F8" s="136" t="s">
        <v>101</v>
      </c>
      <c r="G8" s="136" t="s">
        <v>9</v>
      </c>
      <c r="H8" s="137" t="s">
        <v>22</v>
      </c>
    </row>
    <row r="9" spans="1:10" ht="129" customHeight="1" x14ac:dyDescent="0.3">
      <c r="A9" s="144"/>
      <c r="B9" s="144"/>
      <c r="C9" s="144"/>
      <c r="D9" s="143"/>
      <c r="E9" s="136"/>
      <c r="F9" s="136"/>
      <c r="G9" s="136"/>
      <c r="H9" s="137"/>
    </row>
    <row r="10" spans="1:10" x14ac:dyDescent="0.3">
      <c r="A10" s="139" t="s">
        <v>18</v>
      </c>
      <c r="B10" s="139"/>
      <c r="C10" s="139"/>
      <c r="D10" s="139"/>
      <c r="E10" s="138" t="s">
        <v>121</v>
      </c>
      <c r="F10" s="138"/>
      <c r="G10" s="138"/>
      <c r="H10" s="138"/>
    </row>
    <row r="11" spans="1:10" ht="46.95" customHeight="1" x14ac:dyDescent="0.3">
      <c r="A11" s="18" t="s">
        <v>19</v>
      </c>
      <c r="B11" s="8" t="s">
        <v>175</v>
      </c>
      <c r="C11" s="17" t="s">
        <v>23</v>
      </c>
      <c r="D11" s="8">
        <f>D12+D13+D14</f>
        <v>0</v>
      </c>
      <c r="E11" s="64" t="s">
        <v>117</v>
      </c>
      <c r="F11" s="65" t="s">
        <v>175</v>
      </c>
      <c r="G11" s="66" t="s">
        <v>23</v>
      </c>
      <c r="H11" s="65" t="e">
        <f>#REF!+H12+H14</f>
        <v>#REF!</v>
      </c>
    </row>
    <row r="12" spans="1:10" x14ac:dyDescent="0.3">
      <c r="A12" s="19" t="s">
        <v>0</v>
      </c>
      <c r="B12" s="46"/>
      <c r="C12" s="9"/>
      <c r="D12" s="52">
        <v>0</v>
      </c>
      <c r="E12" s="117" t="s">
        <v>105</v>
      </c>
      <c r="F12" s="119"/>
      <c r="G12" s="123"/>
      <c r="H12" s="121">
        <v>0</v>
      </c>
    </row>
    <row r="13" spans="1:10" x14ac:dyDescent="0.3">
      <c r="A13" s="19" t="s">
        <v>1</v>
      </c>
      <c r="B13" s="46"/>
      <c r="C13" s="9"/>
      <c r="D13" s="52">
        <v>0</v>
      </c>
      <c r="E13" s="118"/>
      <c r="F13" s="120"/>
      <c r="G13" s="124"/>
      <c r="H13" s="122"/>
    </row>
    <row r="14" spans="1:10" x14ac:dyDescent="0.3">
      <c r="A14" s="19" t="s">
        <v>4</v>
      </c>
      <c r="B14" s="46"/>
      <c r="C14" s="9"/>
      <c r="D14" s="31">
        <v>0</v>
      </c>
      <c r="E14" s="19" t="s">
        <v>4</v>
      </c>
      <c r="F14" s="46"/>
      <c r="G14" s="9"/>
      <c r="H14" s="31">
        <v>0</v>
      </c>
    </row>
    <row r="15" spans="1:10" ht="62.4" x14ac:dyDescent="0.3">
      <c r="A15" s="20" t="s">
        <v>21</v>
      </c>
      <c r="B15" s="12" t="s">
        <v>175</v>
      </c>
      <c r="C15" s="13"/>
      <c r="D15" s="14">
        <f>D16+D17+D18</f>
        <v>0</v>
      </c>
      <c r="E15" s="67" t="s">
        <v>118</v>
      </c>
      <c r="F15" s="68" t="s">
        <v>175</v>
      </c>
      <c r="G15" s="69"/>
      <c r="H15" s="70">
        <f>H16+H17+H18</f>
        <v>0</v>
      </c>
    </row>
    <row r="16" spans="1:10" x14ac:dyDescent="0.3">
      <c r="A16" s="19" t="s">
        <v>2</v>
      </c>
      <c r="B16" s="46"/>
      <c r="C16" s="9"/>
      <c r="D16" s="52">
        <v>0</v>
      </c>
      <c r="E16" s="19" t="s">
        <v>106</v>
      </c>
      <c r="F16" s="46"/>
      <c r="G16" s="9"/>
      <c r="H16" s="52">
        <v>0</v>
      </c>
    </row>
    <row r="17" spans="1:9" ht="41.4" x14ac:dyDescent="0.3">
      <c r="A17" s="19" t="s">
        <v>12</v>
      </c>
      <c r="B17" s="46"/>
      <c r="C17" s="9"/>
      <c r="D17" s="52">
        <v>0</v>
      </c>
      <c r="E17" s="19" t="s">
        <v>107</v>
      </c>
      <c r="F17" s="46"/>
      <c r="G17" s="9"/>
      <c r="H17" s="52">
        <v>0</v>
      </c>
    </row>
    <row r="18" spans="1:9" ht="27.6" x14ac:dyDescent="0.3">
      <c r="A18" s="19" t="s">
        <v>11</v>
      </c>
      <c r="B18" s="46"/>
      <c r="C18" s="9"/>
      <c r="D18" s="52">
        <v>0</v>
      </c>
      <c r="E18" s="19" t="s">
        <v>108</v>
      </c>
      <c r="F18" s="46"/>
      <c r="G18" s="9"/>
      <c r="H18" s="52">
        <v>0</v>
      </c>
    </row>
    <row r="19" spans="1:9" ht="85.95" customHeight="1" x14ac:dyDescent="0.3">
      <c r="A19" s="18" t="s">
        <v>20</v>
      </c>
      <c r="B19" s="8" t="s">
        <v>175</v>
      </c>
      <c r="C19" s="17" t="s">
        <v>23</v>
      </c>
      <c r="D19" s="8">
        <f>D20+D21+D22</f>
        <v>0</v>
      </c>
      <c r="E19" s="64" t="s">
        <v>119</v>
      </c>
      <c r="F19" s="65" t="s">
        <v>175</v>
      </c>
      <c r="G19" s="66" t="s">
        <v>23</v>
      </c>
      <c r="H19" s="65" t="e">
        <f>#REF!+H20+H22</f>
        <v>#REF!</v>
      </c>
    </row>
    <row r="20" spans="1:9" x14ac:dyDescent="0.3">
      <c r="A20" s="19" t="s">
        <v>0</v>
      </c>
      <c r="B20" s="46"/>
      <c r="C20" s="9"/>
      <c r="D20" s="52">
        <v>0</v>
      </c>
      <c r="E20" s="117" t="s">
        <v>1</v>
      </c>
      <c r="F20" s="125"/>
      <c r="G20" s="127"/>
      <c r="H20" s="129">
        <v>0</v>
      </c>
    </row>
    <row r="21" spans="1:9" x14ac:dyDescent="0.3">
      <c r="A21" s="19" t="s">
        <v>1</v>
      </c>
      <c r="B21" s="46"/>
      <c r="C21" s="9"/>
      <c r="D21" s="52">
        <v>0</v>
      </c>
      <c r="E21" s="118"/>
      <c r="F21" s="126"/>
      <c r="G21" s="128"/>
      <c r="H21" s="130"/>
    </row>
    <row r="22" spans="1:9" x14ac:dyDescent="0.3">
      <c r="A22" s="19" t="s">
        <v>4</v>
      </c>
      <c r="B22" s="46"/>
      <c r="C22" s="9"/>
      <c r="D22" s="31">
        <v>0</v>
      </c>
      <c r="E22" s="19" t="s">
        <v>4</v>
      </c>
      <c r="F22" s="46"/>
      <c r="G22" s="9"/>
      <c r="H22" s="31">
        <v>0</v>
      </c>
    </row>
    <row r="23" spans="1:9" ht="78" x14ac:dyDescent="0.3">
      <c r="A23" s="20" t="s">
        <v>102</v>
      </c>
      <c r="B23" s="12" t="s">
        <v>175</v>
      </c>
      <c r="C23" s="13"/>
      <c r="D23" s="14">
        <f>D24+D25+D26</f>
        <v>0</v>
      </c>
      <c r="E23" s="67" t="s">
        <v>120</v>
      </c>
      <c r="F23" s="68" t="s">
        <v>175</v>
      </c>
      <c r="G23" s="69"/>
      <c r="H23" s="70">
        <f>H24+H25+H26</f>
        <v>0</v>
      </c>
    </row>
    <row r="24" spans="1:9" x14ac:dyDescent="0.3">
      <c r="A24" s="19" t="s">
        <v>2</v>
      </c>
      <c r="B24" s="46"/>
      <c r="C24" s="9"/>
      <c r="D24" s="52">
        <v>0</v>
      </c>
      <c r="E24" s="19" t="s">
        <v>106</v>
      </c>
      <c r="F24" s="46"/>
      <c r="G24" s="9"/>
      <c r="H24" s="52">
        <v>0</v>
      </c>
    </row>
    <row r="25" spans="1:9" ht="41.4" x14ac:dyDescent="0.3">
      <c r="A25" s="19" t="s">
        <v>12</v>
      </c>
      <c r="B25" s="46"/>
      <c r="C25" s="9"/>
      <c r="D25" s="52">
        <v>0</v>
      </c>
      <c r="E25" s="19" t="s">
        <v>107</v>
      </c>
      <c r="F25" s="46"/>
      <c r="G25" s="9"/>
      <c r="H25" s="52">
        <v>0</v>
      </c>
    </row>
    <row r="26" spans="1:9" ht="27.6" x14ac:dyDescent="0.3">
      <c r="A26" s="19" t="s">
        <v>11</v>
      </c>
      <c r="B26" s="46"/>
      <c r="C26" s="9"/>
      <c r="D26" s="52">
        <v>0</v>
      </c>
      <c r="E26" s="19" t="s">
        <v>108</v>
      </c>
      <c r="F26" s="46"/>
      <c r="G26" s="9"/>
      <c r="H26" s="52">
        <v>0</v>
      </c>
    </row>
    <row r="27" spans="1:9" x14ac:dyDescent="0.3">
      <c r="A27" s="139" t="s">
        <v>5</v>
      </c>
      <c r="B27" s="139"/>
      <c r="C27" s="139"/>
      <c r="D27" s="139"/>
      <c r="E27" s="138" t="s">
        <v>103</v>
      </c>
      <c r="F27" s="138"/>
      <c r="G27" s="138"/>
      <c r="H27" s="138"/>
    </row>
    <row r="28" spans="1:9" ht="31.2" customHeight="1" x14ac:dyDescent="0.3">
      <c r="A28" s="20" t="s">
        <v>8</v>
      </c>
      <c r="B28" s="15"/>
      <c r="C28" s="13"/>
      <c r="D28" s="8">
        <f>SUM(D29:D33)</f>
        <v>616800</v>
      </c>
      <c r="E28" s="67" t="s">
        <v>104</v>
      </c>
      <c r="F28" s="71" t="s">
        <v>175</v>
      </c>
      <c r="G28" s="69"/>
      <c r="H28" s="65">
        <f>SUM(H29:H33)</f>
        <v>0</v>
      </c>
      <c r="I28" t="s">
        <v>109</v>
      </c>
    </row>
    <row r="29" spans="1:9" x14ac:dyDescent="0.3">
      <c r="A29" s="19" t="s">
        <v>0</v>
      </c>
      <c r="B29" s="53">
        <v>570</v>
      </c>
      <c r="C29" s="16"/>
      <c r="D29" s="31">
        <v>0</v>
      </c>
      <c r="E29" s="117" t="s">
        <v>1</v>
      </c>
      <c r="F29" s="131"/>
      <c r="G29" s="133"/>
      <c r="H29" s="129">
        <v>0</v>
      </c>
    </row>
    <row r="30" spans="1:9" x14ac:dyDescent="0.3">
      <c r="A30" s="19" t="s">
        <v>1</v>
      </c>
      <c r="B30" s="46">
        <v>1500</v>
      </c>
      <c r="C30" s="9"/>
      <c r="D30" s="52">
        <v>0</v>
      </c>
      <c r="E30" s="118"/>
      <c r="F30" s="132"/>
      <c r="G30" s="134"/>
      <c r="H30" s="130"/>
    </row>
    <row r="31" spans="1:9" x14ac:dyDescent="0.3">
      <c r="A31" s="19" t="s">
        <v>3</v>
      </c>
      <c r="B31" s="46"/>
      <c r="C31" s="9"/>
      <c r="D31" s="52">
        <v>0</v>
      </c>
      <c r="E31" s="19" t="s">
        <v>110</v>
      </c>
      <c r="F31" s="46"/>
      <c r="G31" s="9"/>
      <c r="H31" s="52">
        <v>0</v>
      </c>
    </row>
    <row r="32" spans="1:9" ht="31.95" customHeight="1" x14ac:dyDescent="0.3">
      <c r="A32" s="19" t="s">
        <v>16</v>
      </c>
      <c r="B32" s="46"/>
      <c r="C32" s="9"/>
      <c r="D32" s="52">
        <v>0</v>
      </c>
      <c r="E32" s="117" t="s">
        <v>111</v>
      </c>
      <c r="F32" s="125"/>
      <c r="G32" s="127"/>
      <c r="H32" s="129"/>
    </row>
    <row r="33" spans="1:8" ht="222" customHeight="1" x14ac:dyDescent="0.3">
      <c r="A33" s="19" t="s">
        <v>83</v>
      </c>
      <c r="B33" s="107" t="s">
        <v>176</v>
      </c>
      <c r="C33" s="109" t="s">
        <v>195</v>
      </c>
      <c r="D33" s="31">
        <v>616800</v>
      </c>
      <c r="E33" s="118"/>
      <c r="F33" s="126"/>
      <c r="G33" s="128"/>
      <c r="H33" s="130"/>
    </row>
    <row r="34" spans="1:8" ht="30.6" customHeight="1" x14ac:dyDescent="0.3">
      <c r="A34" s="140" t="s">
        <v>6</v>
      </c>
      <c r="B34" s="141"/>
      <c r="C34" s="141"/>
      <c r="D34" s="141"/>
      <c r="E34" s="114" t="s">
        <v>112</v>
      </c>
      <c r="F34" s="115"/>
      <c r="G34" s="115"/>
      <c r="H34" s="115"/>
    </row>
    <row r="35" spans="1:8" ht="46.8" x14ac:dyDescent="0.3">
      <c r="A35" s="20" t="s">
        <v>77</v>
      </c>
      <c r="B35" s="12"/>
      <c r="C35" s="13"/>
      <c r="D35" s="8">
        <f>SUM(D36:D39)</f>
        <v>3400000</v>
      </c>
      <c r="E35" s="67" t="s">
        <v>77</v>
      </c>
      <c r="F35" s="68"/>
      <c r="G35" s="69"/>
      <c r="H35" s="65">
        <f>SUM(H36:H38)</f>
        <v>0</v>
      </c>
    </row>
    <row r="36" spans="1:8" ht="82.8" x14ac:dyDescent="0.3">
      <c r="A36" s="19" t="s">
        <v>13</v>
      </c>
      <c r="B36" s="107" t="s">
        <v>178</v>
      </c>
      <c r="C36" s="9"/>
      <c r="D36" s="54">
        <v>2500000</v>
      </c>
      <c r="E36" s="19" t="s">
        <v>113</v>
      </c>
      <c r="F36" s="46"/>
      <c r="G36" s="9"/>
      <c r="H36" s="54">
        <v>0</v>
      </c>
    </row>
    <row r="37" spans="1:8" ht="27.6" x14ac:dyDescent="0.3">
      <c r="A37" s="19" t="s">
        <v>14</v>
      </c>
      <c r="B37" s="46" t="s">
        <v>179</v>
      </c>
      <c r="C37" s="9"/>
      <c r="D37" s="54">
        <v>0</v>
      </c>
      <c r="E37" s="19" t="s">
        <v>114</v>
      </c>
      <c r="F37" s="46"/>
      <c r="G37" s="9"/>
      <c r="H37" s="54">
        <v>0</v>
      </c>
    </row>
    <row r="38" spans="1:8" ht="27.6" x14ac:dyDescent="0.3">
      <c r="A38" s="19" t="s">
        <v>15</v>
      </c>
      <c r="B38" s="46"/>
      <c r="C38" s="9"/>
      <c r="D38" s="54">
        <v>0</v>
      </c>
      <c r="E38" s="19" t="s">
        <v>115</v>
      </c>
      <c r="F38" s="46"/>
      <c r="G38" s="9"/>
      <c r="H38" s="54">
        <v>0</v>
      </c>
    </row>
    <row r="39" spans="1:8" ht="27.6" x14ac:dyDescent="0.3">
      <c r="A39" s="19" t="s">
        <v>17</v>
      </c>
      <c r="B39" s="107" t="s">
        <v>177</v>
      </c>
      <c r="C39" s="9"/>
      <c r="D39" s="54">
        <v>900000</v>
      </c>
    </row>
    <row r="40" spans="1:8" ht="30" customHeight="1" x14ac:dyDescent="0.3">
      <c r="A40" s="116" t="s">
        <v>10</v>
      </c>
      <c r="B40" s="116"/>
      <c r="C40" s="116"/>
      <c r="D40" s="116"/>
      <c r="E40" s="116" t="s">
        <v>10</v>
      </c>
      <c r="F40" s="116"/>
      <c r="G40" s="116"/>
      <c r="H40" s="116"/>
    </row>
    <row r="41" spans="1:8" x14ac:dyDescent="0.3">
      <c r="A41"/>
      <c r="B41" s="1"/>
      <c r="C41" s="1"/>
    </row>
    <row r="42" spans="1:8" x14ac:dyDescent="0.3">
      <c r="A42"/>
    </row>
    <row r="43" spans="1:8" x14ac:dyDescent="0.3">
      <c r="A43"/>
      <c r="B43" s="1"/>
      <c r="C43" s="1"/>
    </row>
    <row r="44" spans="1:8" x14ac:dyDescent="0.3">
      <c r="A44"/>
      <c r="B44" s="2"/>
      <c r="C44" s="2"/>
    </row>
    <row r="45" spans="1:8" x14ac:dyDescent="0.3">
      <c r="A45"/>
    </row>
    <row r="46" spans="1:8" x14ac:dyDescent="0.3">
      <c r="A46"/>
    </row>
    <row r="47" spans="1:8" x14ac:dyDescent="0.3">
      <c r="A47"/>
      <c r="B47" s="1"/>
      <c r="C47" s="1"/>
    </row>
    <row r="48" spans="1:8" x14ac:dyDescent="0.3">
      <c r="A48"/>
      <c r="B48" s="2"/>
      <c r="C48" s="2"/>
    </row>
    <row r="49" spans="1:3" x14ac:dyDescent="0.3">
      <c r="A49"/>
    </row>
    <row r="50" spans="1:3" x14ac:dyDescent="0.3">
      <c r="A50"/>
    </row>
    <row r="51" spans="1:3" x14ac:dyDescent="0.3">
      <c r="A51"/>
      <c r="B51" s="2"/>
      <c r="C51" s="2"/>
    </row>
    <row r="52" spans="1:3" x14ac:dyDescent="0.3">
      <c r="A52"/>
    </row>
    <row r="53" spans="1:3" x14ac:dyDescent="0.3">
      <c r="A53"/>
      <c r="B53" s="1"/>
      <c r="C53" s="1"/>
    </row>
    <row r="54" spans="1:3" x14ac:dyDescent="0.3">
      <c r="A54"/>
      <c r="B54" s="2"/>
      <c r="C54" s="2"/>
    </row>
  </sheetData>
  <mergeCells count="39">
    <mergeCell ref="B1:D1"/>
    <mergeCell ref="B2:D2"/>
    <mergeCell ref="B3:D3"/>
    <mergeCell ref="B4:D4"/>
    <mergeCell ref="B5:D5"/>
    <mergeCell ref="A40:D40"/>
    <mergeCell ref="A10:D10"/>
    <mergeCell ref="A27:D27"/>
    <mergeCell ref="A34:D34"/>
    <mergeCell ref="A7:D7"/>
    <mergeCell ref="D8:D9"/>
    <mergeCell ref="A8:A9"/>
    <mergeCell ref="B8:B9"/>
    <mergeCell ref="C8:C9"/>
    <mergeCell ref="G32:G33"/>
    <mergeCell ref="E7:H7"/>
    <mergeCell ref="E8:E9"/>
    <mergeCell ref="F8:F9"/>
    <mergeCell ref="G8:G9"/>
    <mergeCell ref="H8:H9"/>
    <mergeCell ref="H32:H33"/>
    <mergeCell ref="E10:H10"/>
    <mergeCell ref="E27:H27"/>
    <mergeCell ref="E34:H34"/>
    <mergeCell ref="E40:H40"/>
    <mergeCell ref="E12:E13"/>
    <mergeCell ref="F12:F13"/>
    <mergeCell ref="H12:H13"/>
    <mergeCell ref="G12:G13"/>
    <mergeCell ref="E20:E21"/>
    <mergeCell ref="F20:F21"/>
    <mergeCell ref="G20:G21"/>
    <mergeCell ref="H20:H21"/>
    <mergeCell ref="E29:E30"/>
    <mergeCell ref="F29:F30"/>
    <mergeCell ref="G29:G30"/>
    <mergeCell ref="H29:H30"/>
    <mergeCell ref="E32:E33"/>
    <mergeCell ref="F32:F33"/>
  </mergeCells>
  <hyperlinks>
    <hyperlink ref="B5" r:id="rId1" xr:uid="{C1047AE7-D737-46E0-A1EB-0F0796637D1E}"/>
  </hyperlinks>
  <pageMargins left="0.7" right="0.7" top="0.75" bottom="0.75" header="0.3" footer="0.3"/>
  <pageSetup paperSize="9" scale="29"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view="pageBreakPreview" topLeftCell="A8" zoomScaleNormal="100" zoomScaleSheetLayoutView="100" workbookViewId="0">
      <selection activeCell="F7" sqref="F7"/>
    </sheetView>
  </sheetViews>
  <sheetFormatPr defaultRowHeight="14.4" x14ac:dyDescent="0.3"/>
  <cols>
    <col min="1" max="1" width="48.33203125" customWidth="1"/>
    <col min="2" max="2" width="26.88671875" customWidth="1"/>
  </cols>
  <sheetData>
    <row r="1" spans="1:2" ht="101.4" customHeight="1" thickBot="1" x14ac:dyDescent="0.35">
      <c r="A1" s="7" t="s">
        <v>131</v>
      </c>
      <c r="B1" s="60" t="s">
        <v>162</v>
      </c>
    </row>
    <row r="2" spans="1:2" x14ac:dyDescent="0.3">
      <c r="A2" s="5"/>
      <c r="B2" s="6"/>
    </row>
    <row r="3" spans="1:2" ht="30.6" customHeight="1" x14ac:dyDescent="0.3">
      <c r="A3" s="152" t="s">
        <v>95</v>
      </c>
      <c r="B3" s="153"/>
    </row>
    <row r="4" spans="1:2" ht="48.6" customHeight="1" x14ac:dyDescent="0.3">
      <c r="A4" s="62" t="s">
        <v>92</v>
      </c>
      <c r="B4" s="61" t="s">
        <v>134</v>
      </c>
    </row>
    <row r="5" spans="1:2" ht="43.2" x14ac:dyDescent="0.3">
      <c r="A5" s="62" t="s">
        <v>93</v>
      </c>
      <c r="B5" s="61" t="s">
        <v>135</v>
      </c>
    </row>
    <row r="6" spans="1:2" ht="28.8" x14ac:dyDescent="0.3">
      <c r="A6" s="62" t="s">
        <v>122</v>
      </c>
      <c r="B6" s="61" t="s">
        <v>191</v>
      </c>
    </row>
    <row r="7" spans="1:2" ht="38.4" customHeight="1" x14ac:dyDescent="0.3">
      <c r="A7" s="62" t="s">
        <v>97</v>
      </c>
      <c r="B7" s="61" t="s">
        <v>136</v>
      </c>
    </row>
    <row r="8" spans="1:2" ht="25.2" customHeight="1" x14ac:dyDescent="0.3">
      <c r="A8" s="62" t="s">
        <v>96</v>
      </c>
      <c r="B8" s="81">
        <v>2.58</v>
      </c>
    </row>
    <row r="9" spans="1:2" ht="45.6" customHeight="1" x14ac:dyDescent="0.3">
      <c r="A9" s="152" t="s">
        <v>91</v>
      </c>
      <c r="B9" s="153"/>
    </row>
    <row r="10" spans="1:2" ht="48" customHeight="1" x14ac:dyDescent="0.3">
      <c r="A10" s="50" t="s">
        <v>89</v>
      </c>
      <c r="B10" s="31" t="s">
        <v>169</v>
      </c>
    </row>
    <row r="11" spans="1:2" ht="41.4" customHeight="1" x14ac:dyDescent="0.3">
      <c r="A11" s="50" t="s">
        <v>123</v>
      </c>
      <c r="B11" s="31" t="s">
        <v>137</v>
      </c>
    </row>
    <row r="12" spans="1:2" ht="70.2" customHeight="1" x14ac:dyDescent="0.3">
      <c r="A12" s="50" t="s">
        <v>90</v>
      </c>
      <c r="B12" s="31" t="s">
        <v>138</v>
      </c>
    </row>
    <row r="13" spans="1:2" ht="51" customHeight="1" x14ac:dyDescent="0.3">
      <c r="A13" s="50" t="s">
        <v>124</v>
      </c>
      <c r="B13" s="61" t="s">
        <v>170</v>
      </c>
    </row>
    <row r="14" spans="1:2" ht="43.2" x14ac:dyDescent="0.3">
      <c r="A14" s="63" t="s">
        <v>98</v>
      </c>
      <c r="B14" s="106" t="s">
        <v>171</v>
      </c>
    </row>
  </sheetData>
  <mergeCells count="2">
    <mergeCell ref="A9:B9"/>
    <mergeCell ref="A3:B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4"/>
  <sheetViews>
    <sheetView view="pageBreakPreview" topLeftCell="A23" zoomScale="60" zoomScaleNormal="70" workbookViewId="0">
      <selection activeCell="E26" sqref="E26"/>
    </sheetView>
  </sheetViews>
  <sheetFormatPr defaultRowHeight="14.4" x14ac:dyDescent="0.3"/>
  <cols>
    <col min="1" max="1" width="40.5546875" style="3" customWidth="1"/>
    <col min="2" max="2" width="24.6640625" customWidth="1"/>
    <col min="3" max="3" width="23.109375" customWidth="1"/>
    <col min="4" max="4" width="20.5546875" customWidth="1"/>
    <col min="5" max="5" width="17.44140625" customWidth="1"/>
    <col min="6" max="6" width="16.6640625" customWidth="1"/>
    <col min="7" max="7" width="18" customWidth="1"/>
    <col min="8" max="8" width="19" customWidth="1"/>
    <col min="10" max="10" width="42.44140625" customWidth="1"/>
    <col min="11" max="11" width="22.5546875" customWidth="1"/>
  </cols>
  <sheetData>
    <row r="1" spans="1:10" ht="49.5" customHeight="1" thickBot="1" x14ac:dyDescent="0.35">
      <c r="A1" s="7" t="s">
        <v>131</v>
      </c>
      <c r="B1" s="145" t="s">
        <v>162</v>
      </c>
      <c r="C1" s="146"/>
      <c r="D1" s="146"/>
    </row>
    <row r="2" spans="1:10" ht="21.75" customHeight="1" x14ac:dyDescent="0.3">
      <c r="A2" s="5"/>
      <c r="B2" s="6"/>
      <c r="C2" s="6"/>
      <c r="D2" s="6"/>
    </row>
    <row r="3" spans="1:10" s="4" customFormat="1" ht="18" customHeight="1" x14ac:dyDescent="0.3">
      <c r="A3" s="142" t="s">
        <v>25</v>
      </c>
      <c r="B3" s="142"/>
      <c r="C3" s="142"/>
      <c r="D3" s="142"/>
    </row>
    <row r="4" spans="1:10" s="4" customFormat="1" ht="36" customHeight="1" x14ac:dyDescent="0.3">
      <c r="A4" s="79" t="s">
        <v>172</v>
      </c>
      <c r="B4" s="31">
        <v>9620</v>
      </c>
      <c r="C4" s="77"/>
      <c r="D4" s="77"/>
    </row>
    <row r="5" spans="1:10" ht="37.5" customHeight="1" x14ac:dyDescent="0.3">
      <c r="A5" s="25" t="s">
        <v>26</v>
      </c>
      <c r="B5" s="31">
        <v>9620</v>
      </c>
      <c r="C5" s="29"/>
      <c r="D5" s="22"/>
    </row>
    <row r="6" spans="1:10" x14ac:dyDescent="0.3">
      <c r="A6" s="23" t="s">
        <v>27</v>
      </c>
      <c r="B6" s="31">
        <v>1191</v>
      </c>
      <c r="C6" s="29"/>
      <c r="D6" s="10"/>
      <c r="E6" s="47"/>
    </row>
    <row r="7" spans="1:10" x14ac:dyDescent="0.3">
      <c r="A7" s="23" t="s">
        <v>28</v>
      </c>
      <c r="B7" s="31">
        <v>9523</v>
      </c>
      <c r="C7" s="30">
        <f>B7/B5</f>
        <v>0.98991683991683987</v>
      </c>
      <c r="D7" s="10"/>
      <c r="E7" s="109"/>
    </row>
    <row r="8" spans="1:10" ht="29.4" thickBot="1" x14ac:dyDescent="0.35">
      <c r="A8" s="23" t="s">
        <v>29</v>
      </c>
      <c r="B8" s="31">
        <v>9620</v>
      </c>
      <c r="C8" s="30">
        <f>B8/B5</f>
        <v>1</v>
      </c>
      <c r="D8" s="11"/>
      <c r="E8" s="47"/>
    </row>
    <row r="9" spans="1:10" ht="42" thickBot="1" x14ac:dyDescent="0.35">
      <c r="A9" s="27"/>
      <c r="B9" s="12"/>
      <c r="C9" s="28" t="s">
        <v>84</v>
      </c>
      <c r="D9" s="28" t="s">
        <v>85</v>
      </c>
      <c r="E9" s="55"/>
      <c r="G9" s="155"/>
      <c r="H9" s="156"/>
      <c r="I9" s="156"/>
      <c r="J9" s="157"/>
    </row>
    <row r="10" spans="1:10" ht="15.6" x14ac:dyDescent="0.3">
      <c r="A10" s="25" t="s">
        <v>30</v>
      </c>
      <c r="B10" s="82">
        <v>51.97</v>
      </c>
      <c r="C10" s="21">
        <f>C11+C12</f>
        <v>3</v>
      </c>
      <c r="D10" s="21">
        <f t="shared" ref="D10" si="0">D11+D12</f>
        <v>5.13</v>
      </c>
      <c r="E10" s="47"/>
    </row>
    <row r="11" spans="1:10" x14ac:dyDescent="0.3">
      <c r="A11" s="23" t="s">
        <v>31</v>
      </c>
      <c r="B11" s="83">
        <v>48.93</v>
      </c>
      <c r="C11" s="83">
        <v>3</v>
      </c>
      <c r="D11" s="83">
        <v>5.13</v>
      </c>
      <c r="E11" s="47"/>
    </row>
    <row r="12" spans="1:10" x14ac:dyDescent="0.3">
      <c r="A12" s="23" t="s">
        <v>32</v>
      </c>
      <c r="B12" s="83">
        <v>3.05</v>
      </c>
      <c r="C12" s="31">
        <v>0</v>
      </c>
      <c r="D12" s="31">
        <v>0</v>
      </c>
      <c r="E12" s="47"/>
    </row>
    <row r="13" spans="1:10" ht="15.6" x14ac:dyDescent="0.3">
      <c r="A13" s="26" t="s">
        <v>33</v>
      </c>
      <c r="B13" s="31">
        <v>8</v>
      </c>
      <c r="C13" s="29"/>
      <c r="D13" s="29"/>
      <c r="E13" s="47"/>
    </row>
    <row r="14" spans="1:10" x14ac:dyDescent="0.3">
      <c r="A14" s="19" t="s">
        <v>34</v>
      </c>
      <c r="B14" s="31">
        <v>2</v>
      </c>
      <c r="C14" s="29"/>
      <c r="D14" s="29"/>
      <c r="E14" s="47"/>
    </row>
    <row r="15" spans="1:10" x14ac:dyDescent="0.3">
      <c r="A15" s="24" t="s">
        <v>35</v>
      </c>
      <c r="B15" s="31">
        <v>6</v>
      </c>
      <c r="C15" s="29"/>
      <c r="D15" s="29"/>
      <c r="E15" s="47"/>
    </row>
    <row r="16" spans="1:10" ht="15.6" x14ac:dyDescent="0.3">
      <c r="A16" s="25" t="s">
        <v>72</v>
      </c>
      <c r="B16" s="54">
        <v>1</v>
      </c>
      <c r="C16" s="56"/>
      <c r="D16" s="56"/>
      <c r="E16" s="55"/>
    </row>
    <row r="17" spans="1:8" ht="15.6" x14ac:dyDescent="0.3">
      <c r="A17" s="25" t="s">
        <v>125</v>
      </c>
      <c r="B17" s="54">
        <v>27.7</v>
      </c>
      <c r="C17" s="56"/>
      <c r="D17" s="56"/>
      <c r="E17" s="55"/>
    </row>
    <row r="18" spans="1:8" ht="45.6" customHeight="1" x14ac:dyDescent="0.3">
      <c r="A18" s="32" t="s">
        <v>86</v>
      </c>
      <c r="B18" s="31" t="s">
        <v>143</v>
      </c>
      <c r="C18" s="29"/>
      <c r="D18" s="29"/>
      <c r="E18" s="47"/>
    </row>
    <row r="19" spans="1:8" ht="69.75" customHeight="1" x14ac:dyDescent="0.3">
      <c r="A19" s="32" t="s">
        <v>132</v>
      </c>
      <c r="B19" s="34">
        <v>0.3</v>
      </c>
      <c r="C19" s="29"/>
      <c r="D19" s="29"/>
      <c r="E19" s="47"/>
    </row>
    <row r="20" spans="1:8" ht="54.6" customHeight="1" x14ac:dyDescent="0.3">
      <c r="A20" s="32" t="s">
        <v>78</v>
      </c>
      <c r="B20" s="34">
        <v>1</v>
      </c>
      <c r="C20" s="56"/>
      <c r="D20" s="56"/>
      <c r="E20" s="55"/>
    </row>
    <row r="21" spans="1:8" ht="31.2" x14ac:dyDescent="0.3">
      <c r="A21" s="32" t="s">
        <v>79</v>
      </c>
      <c r="B21" s="33">
        <v>766963</v>
      </c>
      <c r="C21" s="171"/>
      <c r="D21" s="171"/>
    </row>
    <row r="22" spans="1:8" ht="130.19999999999999" customHeight="1" x14ac:dyDescent="0.3">
      <c r="A22" s="32" t="s">
        <v>94</v>
      </c>
      <c r="B22" s="170" t="s">
        <v>193</v>
      </c>
      <c r="C22" s="173" t="s">
        <v>194</v>
      </c>
      <c r="D22" s="174"/>
      <c r="E22" s="109"/>
    </row>
    <row r="23" spans="1:8" ht="15.6" x14ac:dyDescent="0.3">
      <c r="A23" s="154" t="s">
        <v>61</v>
      </c>
      <c r="B23" s="154"/>
      <c r="C23" s="172"/>
      <c r="D23" s="172"/>
    </row>
    <row r="24" spans="1:8" ht="31.2" x14ac:dyDescent="0.3">
      <c r="A24" s="25" t="s">
        <v>173</v>
      </c>
      <c r="B24" s="31">
        <v>9620</v>
      </c>
      <c r="C24" s="29"/>
      <c r="D24" s="22"/>
    </row>
    <row r="25" spans="1:8" x14ac:dyDescent="0.3">
      <c r="A25" s="23" t="s">
        <v>27</v>
      </c>
      <c r="B25" s="31">
        <v>1577</v>
      </c>
      <c r="C25" s="29"/>
      <c r="D25" s="10"/>
    </row>
    <row r="26" spans="1:8" x14ac:dyDescent="0.3">
      <c r="A26" s="23" t="s">
        <v>28</v>
      </c>
      <c r="B26" s="31">
        <v>9572</v>
      </c>
      <c r="C26" s="30">
        <f>B26/B24</f>
        <v>0.99501039501039501</v>
      </c>
      <c r="D26" s="10"/>
      <c r="E26" s="109"/>
      <c r="H26" t="s">
        <v>80</v>
      </c>
    </row>
    <row r="27" spans="1:8" ht="28.8" x14ac:dyDescent="0.3">
      <c r="A27" s="23" t="s">
        <v>29</v>
      </c>
      <c r="B27" s="31">
        <v>9620</v>
      </c>
      <c r="C27" s="30">
        <f>B27/B24</f>
        <v>1</v>
      </c>
      <c r="D27" s="11"/>
    </row>
    <row r="28" spans="1:8" ht="41.4" x14ac:dyDescent="0.3">
      <c r="A28" s="27"/>
      <c r="B28" s="12"/>
      <c r="C28" s="28" t="s">
        <v>84</v>
      </c>
      <c r="D28" s="28" t="s">
        <v>85</v>
      </c>
      <c r="E28" s="55"/>
    </row>
    <row r="29" spans="1:8" ht="19.2" customHeight="1" x14ac:dyDescent="0.3">
      <c r="A29" s="25" t="s">
        <v>62</v>
      </c>
      <c r="B29" s="85">
        <v>44.137</v>
      </c>
      <c r="C29" s="84">
        <v>1</v>
      </c>
      <c r="D29" s="85">
        <v>1.4770000000000001</v>
      </c>
    </row>
    <row r="30" spans="1:8" ht="19.2" customHeight="1" x14ac:dyDescent="0.3">
      <c r="A30" s="25" t="s">
        <v>72</v>
      </c>
      <c r="B30" s="54">
        <v>47</v>
      </c>
      <c r="C30" s="56"/>
      <c r="D30" s="57"/>
      <c r="E30" s="58"/>
    </row>
    <row r="31" spans="1:8" ht="37.200000000000003" customHeight="1" x14ac:dyDescent="0.3">
      <c r="A31" s="25" t="s">
        <v>126</v>
      </c>
      <c r="B31" s="54">
        <v>27</v>
      </c>
      <c r="C31" s="56"/>
      <c r="D31" s="57"/>
      <c r="E31" s="58"/>
    </row>
    <row r="32" spans="1:8" ht="45" customHeight="1" x14ac:dyDescent="0.3">
      <c r="A32" s="51" t="s">
        <v>67</v>
      </c>
      <c r="B32" s="36" t="s">
        <v>38</v>
      </c>
      <c r="C32" s="36" t="s">
        <v>39</v>
      </c>
      <c r="D32" s="36" t="s">
        <v>41</v>
      </c>
      <c r="E32" s="36" t="s">
        <v>63</v>
      </c>
      <c r="F32" s="36" t="s">
        <v>42</v>
      </c>
      <c r="G32" s="36" t="s">
        <v>51</v>
      </c>
      <c r="H32" s="36" t="s">
        <v>69</v>
      </c>
    </row>
    <row r="33" spans="1:8" x14ac:dyDescent="0.3">
      <c r="A33" s="39" t="s">
        <v>144</v>
      </c>
      <c r="B33" s="43" t="s">
        <v>145</v>
      </c>
      <c r="C33" s="43">
        <v>2000</v>
      </c>
      <c r="D33" s="43">
        <v>2780</v>
      </c>
      <c r="E33" s="43">
        <v>474529</v>
      </c>
      <c r="F33" s="43">
        <v>50</v>
      </c>
      <c r="G33" s="43">
        <v>59.17</v>
      </c>
      <c r="H33" s="43">
        <v>248004</v>
      </c>
    </row>
    <row r="34" spans="1:8" x14ac:dyDescent="0.3">
      <c r="A34" s="39" t="s">
        <v>64</v>
      </c>
      <c r="B34" s="43"/>
      <c r="C34" s="43"/>
      <c r="D34" s="43"/>
      <c r="E34" s="43"/>
      <c r="F34" s="43"/>
      <c r="G34" s="43"/>
      <c r="H34" s="43"/>
    </row>
    <row r="35" spans="1:8" x14ac:dyDescent="0.3">
      <c r="A35" s="39" t="s">
        <v>65</v>
      </c>
      <c r="B35" s="43"/>
      <c r="C35" s="43"/>
      <c r="D35" s="43"/>
      <c r="E35" s="43"/>
      <c r="F35" s="43"/>
      <c r="G35" s="43"/>
      <c r="H35" s="43"/>
    </row>
    <row r="36" spans="1:8" ht="57.6" x14ac:dyDescent="0.3">
      <c r="A36" s="51" t="s">
        <v>71</v>
      </c>
      <c r="B36" s="36" t="s">
        <v>38</v>
      </c>
      <c r="C36" s="36" t="s">
        <v>39</v>
      </c>
      <c r="D36" s="36" t="s">
        <v>41</v>
      </c>
      <c r="E36" s="36" t="s">
        <v>73</v>
      </c>
      <c r="F36" s="36" t="s">
        <v>42</v>
      </c>
      <c r="G36" s="36" t="s">
        <v>51</v>
      </c>
      <c r="H36" s="36" t="s">
        <v>70</v>
      </c>
    </row>
    <row r="37" spans="1:8" ht="28.8" x14ac:dyDescent="0.3">
      <c r="A37" s="39" t="s">
        <v>146</v>
      </c>
      <c r="B37" s="43" t="s">
        <v>145</v>
      </c>
      <c r="C37" s="43">
        <v>2000</v>
      </c>
      <c r="D37" s="43">
        <v>3840</v>
      </c>
      <c r="E37" s="43">
        <v>468294</v>
      </c>
      <c r="F37" s="43">
        <v>50</v>
      </c>
      <c r="G37" s="43">
        <v>59.17</v>
      </c>
      <c r="H37" s="43" t="s">
        <v>174</v>
      </c>
    </row>
    <row r="38" spans="1:8" x14ac:dyDescent="0.3">
      <c r="A38" s="39" t="s">
        <v>64</v>
      </c>
      <c r="B38" s="43"/>
      <c r="C38" s="43"/>
      <c r="D38" s="43"/>
      <c r="E38" s="43"/>
      <c r="F38" s="43"/>
      <c r="G38" s="43"/>
      <c r="H38" s="43"/>
    </row>
    <row r="39" spans="1:8" x14ac:dyDescent="0.3">
      <c r="A39" s="39" t="s">
        <v>65</v>
      </c>
      <c r="B39" s="43"/>
      <c r="C39" s="43"/>
      <c r="D39" s="43"/>
      <c r="E39" s="43"/>
      <c r="F39" s="43"/>
      <c r="G39" s="43"/>
      <c r="H39" s="43"/>
    </row>
    <row r="40" spans="1:8" ht="57.6" x14ac:dyDescent="0.3">
      <c r="A40" s="51" t="s">
        <v>66</v>
      </c>
      <c r="B40" s="36" t="s">
        <v>38</v>
      </c>
      <c r="C40" s="36" t="s">
        <v>39</v>
      </c>
      <c r="D40" s="36" t="s">
        <v>68</v>
      </c>
      <c r="E40" s="36" t="s">
        <v>42</v>
      </c>
      <c r="F40" s="36" t="s">
        <v>51</v>
      </c>
      <c r="G40" s="36" t="s">
        <v>74</v>
      </c>
    </row>
    <row r="41" spans="1:8" x14ac:dyDescent="0.3">
      <c r="A41" s="39" t="s">
        <v>146</v>
      </c>
      <c r="B41" s="43" t="s">
        <v>145</v>
      </c>
      <c r="C41" s="43">
        <v>2000</v>
      </c>
      <c r="D41" s="43">
        <v>1000</v>
      </c>
      <c r="E41" s="43">
        <v>50</v>
      </c>
      <c r="F41" s="43">
        <v>59.17</v>
      </c>
      <c r="G41" s="43"/>
      <c r="H41" s="37"/>
    </row>
    <row r="42" spans="1:8" x14ac:dyDescent="0.3">
      <c r="A42" s="39" t="s">
        <v>64</v>
      </c>
      <c r="B42" s="43"/>
      <c r="C42" s="43"/>
      <c r="D42" s="43"/>
      <c r="E42" s="43"/>
      <c r="F42" s="43"/>
      <c r="G42" s="43"/>
      <c r="H42" s="37"/>
    </row>
    <row r="43" spans="1:8" x14ac:dyDescent="0.3">
      <c r="A43" s="39" t="s">
        <v>65</v>
      </c>
      <c r="B43" s="43"/>
      <c r="C43" s="43"/>
      <c r="D43" s="43"/>
      <c r="E43" s="43"/>
      <c r="F43" s="43"/>
      <c r="G43" s="43"/>
      <c r="H43" s="37"/>
    </row>
    <row r="44" spans="1:8" x14ac:dyDescent="0.3">
      <c r="H44" s="4"/>
    </row>
  </sheetData>
  <mergeCells count="5">
    <mergeCell ref="A23:D23"/>
    <mergeCell ref="B1:D1"/>
    <mergeCell ref="A3:D3"/>
    <mergeCell ref="G9:J9"/>
    <mergeCell ref="C22:D22"/>
  </mergeCells>
  <pageMargins left="0.7" right="0.7" top="0.75" bottom="0.75" header="0.3" footer="0.3"/>
  <pageSetup paperSize="9" scale="3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3"/>
  <sheetViews>
    <sheetView view="pageBreakPreview" zoomScale="60" zoomScaleNormal="90" workbookViewId="0">
      <selection activeCell="E6" sqref="E6"/>
    </sheetView>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2.6640625" customWidth="1"/>
    <col min="11" max="11" width="16.44140625" customWidth="1"/>
    <col min="12" max="12" width="42.44140625" customWidth="1"/>
    <col min="13" max="13" width="22.5546875" customWidth="1"/>
  </cols>
  <sheetData>
    <row r="1" spans="1:11" ht="49.5" customHeight="1" thickBot="1" x14ac:dyDescent="0.35">
      <c r="A1" s="7" t="s">
        <v>131</v>
      </c>
      <c r="B1" s="158" t="s">
        <v>162</v>
      </c>
      <c r="C1" s="159"/>
      <c r="D1" s="159"/>
      <c r="E1" s="72"/>
      <c r="F1" s="55"/>
    </row>
    <row r="2" spans="1:11" ht="21.75" customHeight="1" x14ac:dyDescent="0.3">
      <c r="A2" s="5"/>
      <c r="B2" s="6"/>
      <c r="C2" s="6"/>
      <c r="D2" s="6"/>
      <c r="E2" s="6"/>
    </row>
    <row r="3" spans="1:11" s="4" customFormat="1" ht="18" customHeight="1" x14ac:dyDescent="0.3">
      <c r="A3" s="142" t="s">
        <v>36</v>
      </c>
      <c r="B3" s="142"/>
      <c r="C3" s="142"/>
      <c r="D3" s="142"/>
      <c r="E3" s="73"/>
    </row>
    <row r="4" spans="1:11" ht="29.4" customHeight="1" x14ac:dyDescent="0.3">
      <c r="A4" s="42" t="s">
        <v>163</v>
      </c>
      <c r="B4" s="31">
        <v>383928</v>
      </c>
      <c r="C4" s="29"/>
      <c r="D4" s="22"/>
      <c r="E4" s="109" t="s">
        <v>181</v>
      </c>
    </row>
    <row r="5" spans="1:11" ht="28.8" x14ac:dyDescent="0.3">
      <c r="A5" s="23" t="s">
        <v>37</v>
      </c>
      <c r="B5" s="31">
        <v>377690</v>
      </c>
      <c r="C5" s="35">
        <f>B5/B4</f>
        <v>0.98375216186368275</v>
      </c>
      <c r="D5" s="10"/>
      <c r="E5" s="74"/>
    </row>
    <row r="6" spans="1:11" ht="28.8" x14ac:dyDescent="0.3">
      <c r="A6" s="23" t="s">
        <v>81</v>
      </c>
      <c r="B6" s="31">
        <v>6446</v>
      </c>
      <c r="C6" s="30">
        <f>B6/B4</f>
        <v>1.6789606384530434E-2</v>
      </c>
      <c r="D6" s="10"/>
      <c r="E6" s="74"/>
      <c r="F6" s="55"/>
    </row>
    <row r="7" spans="1:11" ht="72.75" customHeight="1" x14ac:dyDescent="0.3">
      <c r="A7" s="59" t="s">
        <v>88</v>
      </c>
      <c r="B7" s="36" t="s">
        <v>38</v>
      </c>
      <c r="C7" s="36" t="s">
        <v>39</v>
      </c>
      <c r="D7" s="36" t="s">
        <v>41</v>
      </c>
      <c r="E7" s="36" t="s">
        <v>127</v>
      </c>
      <c r="F7" s="36" t="s">
        <v>164</v>
      </c>
      <c r="G7" s="36" t="s">
        <v>42</v>
      </c>
      <c r="H7" s="36" t="s">
        <v>51</v>
      </c>
      <c r="I7" s="36" t="s">
        <v>167</v>
      </c>
      <c r="J7" s="36" t="s">
        <v>168</v>
      </c>
      <c r="K7" s="36" t="s">
        <v>50</v>
      </c>
    </row>
    <row r="8" spans="1:11" s="38" customFormat="1" ht="72" x14ac:dyDescent="0.3">
      <c r="A8" s="39" t="s">
        <v>139</v>
      </c>
      <c r="B8" s="43" t="s">
        <v>140</v>
      </c>
      <c r="C8" s="43">
        <v>2002</v>
      </c>
      <c r="D8" s="43">
        <v>4750</v>
      </c>
      <c r="E8" s="43">
        <v>47500</v>
      </c>
      <c r="F8" s="43">
        <v>522482</v>
      </c>
      <c r="G8" s="43" t="s">
        <v>165</v>
      </c>
      <c r="H8" s="43">
        <v>24</v>
      </c>
      <c r="I8" s="43">
        <v>735251</v>
      </c>
      <c r="J8" s="44">
        <v>2114</v>
      </c>
      <c r="K8" s="105" t="s">
        <v>142</v>
      </c>
    </row>
    <row r="9" spans="1:11" s="38" customFormat="1" ht="109.2" customHeight="1" x14ac:dyDescent="0.3">
      <c r="A9" s="80" t="s">
        <v>133</v>
      </c>
      <c r="B9" s="166" t="s">
        <v>166</v>
      </c>
      <c r="C9" s="167"/>
      <c r="D9" s="37"/>
      <c r="E9" s="37"/>
      <c r="F9" s="37"/>
      <c r="G9" s="37"/>
      <c r="H9" s="37"/>
      <c r="I9" s="37"/>
      <c r="J9" s="78"/>
      <c r="K9" s="78"/>
    </row>
    <row r="10" spans="1:11" s="38" customFormat="1" x14ac:dyDescent="0.3">
      <c r="A10" s="37"/>
      <c r="B10" s="37"/>
      <c r="C10" s="37"/>
      <c r="D10" s="37"/>
      <c r="E10" s="37"/>
      <c r="F10" s="37"/>
      <c r="G10" s="37"/>
      <c r="H10" s="37"/>
      <c r="I10" s="37"/>
      <c r="J10" s="78"/>
      <c r="K10" s="78"/>
    </row>
    <row r="11" spans="1:11" ht="46.95" customHeight="1" x14ac:dyDescent="0.3">
      <c r="A11" s="36" t="s">
        <v>40</v>
      </c>
      <c r="B11" s="36" t="s">
        <v>75</v>
      </c>
      <c r="C11" s="36" t="s">
        <v>128</v>
      </c>
      <c r="D11" s="36" t="s">
        <v>44</v>
      </c>
      <c r="E11" s="37"/>
      <c r="F11" s="38"/>
    </row>
    <row r="12" spans="1:11" x14ac:dyDescent="0.3">
      <c r="A12" s="160" t="s">
        <v>141</v>
      </c>
      <c r="B12" s="40" t="s">
        <v>45</v>
      </c>
      <c r="C12" s="45">
        <v>1375</v>
      </c>
      <c r="D12" s="45">
        <v>10.6</v>
      </c>
      <c r="E12" s="75"/>
      <c r="F12" s="38"/>
    </row>
    <row r="13" spans="1:11" x14ac:dyDescent="0.3">
      <c r="A13" s="161"/>
      <c r="B13" s="40" t="s">
        <v>46</v>
      </c>
      <c r="C13" s="45">
        <v>1946</v>
      </c>
      <c r="D13" s="45">
        <v>54.75</v>
      </c>
      <c r="E13" s="75"/>
      <c r="F13" s="38"/>
    </row>
    <row r="14" spans="1:11" x14ac:dyDescent="0.3">
      <c r="A14" s="161"/>
      <c r="B14" s="40" t="s">
        <v>47</v>
      </c>
      <c r="C14" s="45">
        <v>566.70000000000005</v>
      </c>
      <c r="D14" s="45">
        <v>15.88</v>
      </c>
      <c r="E14" s="75"/>
      <c r="F14" s="38"/>
    </row>
    <row r="15" spans="1:11" x14ac:dyDescent="0.3">
      <c r="A15" s="161"/>
      <c r="B15" s="40" t="s">
        <v>48</v>
      </c>
      <c r="C15" s="45">
        <v>119.8</v>
      </c>
      <c r="D15" s="45">
        <v>17.12</v>
      </c>
      <c r="E15" s="75"/>
      <c r="F15" s="38"/>
    </row>
    <row r="16" spans="1:11" x14ac:dyDescent="0.3">
      <c r="A16" s="161"/>
      <c r="B16" s="40" t="s">
        <v>49</v>
      </c>
      <c r="C16" s="45">
        <v>13.75</v>
      </c>
      <c r="D16" s="45">
        <v>2.2799999999999998</v>
      </c>
      <c r="E16" s="75"/>
      <c r="F16" s="38"/>
    </row>
    <row r="17" spans="1:6" ht="28.8" x14ac:dyDescent="0.3">
      <c r="A17" s="162"/>
      <c r="B17" s="76" t="s">
        <v>129</v>
      </c>
      <c r="C17" s="45">
        <v>32345</v>
      </c>
      <c r="D17" s="29"/>
      <c r="E17" s="75"/>
      <c r="F17" s="38"/>
    </row>
    <row r="18" spans="1:6" ht="29.4" customHeight="1" x14ac:dyDescent="0.3">
      <c r="A18" s="163" t="s">
        <v>43</v>
      </c>
      <c r="B18" s="41" t="s">
        <v>45</v>
      </c>
      <c r="C18" s="46"/>
      <c r="D18" s="46"/>
      <c r="E18" s="75"/>
      <c r="F18" s="38"/>
    </row>
    <row r="19" spans="1:6" x14ac:dyDescent="0.3">
      <c r="A19" s="164"/>
      <c r="B19" s="41" t="s">
        <v>46</v>
      </c>
      <c r="C19" s="46"/>
      <c r="D19" s="46"/>
      <c r="E19" s="75"/>
      <c r="F19" s="38"/>
    </row>
    <row r="20" spans="1:6" x14ac:dyDescent="0.3">
      <c r="A20" s="164"/>
      <c r="B20" s="41" t="s">
        <v>47</v>
      </c>
      <c r="C20" s="46"/>
      <c r="D20" s="46"/>
      <c r="E20" s="75"/>
      <c r="F20" s="38"/>
    </row>
    <row r="21" spans="1:6" x14ac:dyDescent="0.3">
      <c r="A21" s="164"/>
      <c r="B21" s="41" t="s">
        <v>48</v>
      </c>
      <c r="C21" s="46"/>
      <c r="D21" s="46"/>
      <c r="E21" s="75"/>
      <c r="F21" s="38"/>
    </row>
    <row r="22" spans="1:6" x14ac:dyDescent="0.3">
      <c r="A22" s="164"/>
      <c r="B22" s="41" t="s">
        <v>49</v>
      </c>
      <c r="C22" s="46"/>
      <c r="D22" s="46"/>
      <c r="E22" s="75"/>
      <c r="F22" s="38"/>
    </row>
    <row r="23" spans="1:6" ht="28.8" x14ac:dyDescent="0.3">
      <c r="A23" s="165"/>
      <c r="B23" s="76" t="s">
        <v>129</v>
      </c>
      <c r="C23" s="46"/>
      <c r="D23" s="29"/>
    </row>
  </sheetData>
  <mergeCells count="5">
    <mergeCell ref="B1:D1"/>
    <mergeCell ref="A3:D3"/>
    <mergeCell ref="A12:A17"/>
    <mergeCell ref="A18:A23"/>
    <mergeCell ref="B9:C9"/>
  </mergeCells>
  <pageMargins left="0.7" right="0.7" top="0.75" bottom="0.75" header="0.3" footer="0.3"/>
  <pageSetup paperSize="9"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view="pageBreakPreview" zoomScale="60" zoomScaleNormal="90" workbookViewId="0">
      <selection activeCell="E8" sqref="E8"/>
    </sheetView>
  </sheetViews>
  <sheetFormatPr defaultRowHeight="14.4" x14ac:dyDescent="0.3"/>
  <cols>
    <col min="1" max="1" width="53.44140625" style="3" customWidth="1"/>
    <col min="2" max="2" width="42.6640625" customWidth="1"/>
    <col min="3" max="3" width="24.4414062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4" ht="49.5" customHeight="1" thickBot="1" x14ac:dyDescent="0.35">
      <c r="A1" s="7" t="s">
        <v>131</v>
      </c>
      <c r="B1" s="158" t="s">
        <v>149</v>
      </c>
      <c r="C1" s="159"/>
      <c r="D1" s="55"/>
    </row>
    <row r="2" spans="1:4" ht="21.75" customHeight="1" x14ac:dyDescent="0.3">
      <c r="A2" s="5"/>
      <c r="B2" s="6"/>
      <c r="C2" s="6"/>
    </row>
    <row r="3" spans="1:4" s="4" customFormat="1" ht="18" customHeight="1" x14ac:dyDescent="0.3">
      <c r="A3" s="142" t="s">
        <v>55</v>
      </c>
      <c r="B3" s="142"/>
      <c r="C3" s="142"/>
    </row>
    <row r="4" spans="1:4" s="49" customFormat="1" ht="30" customHeight="1" x14ac:dyDescent="0.3">
      <c r="A4" s="86" t="s">
        <v>53</v>
      </c>
      <c r="B4" s="104" t="s">
        <v>147</v>
      </c>
      <c r="C4" s="87"/>
    </row>
    <row r="5" spans="1:4" s="49" customFormat="1" ht="30" customHeight="1" x14ac:dyDescent="0.3">
      <c r="A5" s="86" t="s">
        <v>54</v>
      </c>
      <c r="B5" s="88">
        <v>11089006</v>
      </c>
      <c r="C5" s="87"/>
    </row>
    <row r="6" spans="1:4" s="49" customFormat="1" ht="48" customHeight="1" x14ac:dyDescent="0.3">
      <c r="A6" s="86" t="s">
        <v>154</v>
      </c>
      <c r="B6" s="88">
        <v>1626356</v>
      </c>
      <c r="C6" s="87"/>
      <c r="D6" s="48"/>
    </row>
    <row r="7" spans="1:4" s="49" customFormat="1" ht="30" customHeight="1" x14ac:dyDescent="0.3">
      <c r="A7" s="86" t="s">
        <v>155</v>
      </c>
      <c r="B7" s="108">
        <v>142006</v>
      </c>
      <c r="C7" s="113" t="s">
        <v>192</v>
      </c>
      <c r="D7" s="48"/>
    </row>
    <row r="8" spans="1:4" s="49" customFormat="1" ht="28.8" x14ac:dyDescent="0.3">
      <c r="A8" s="86" t="s">
        <v>76</v>
      </c>
      <c r="B8" s="88">
        <v>0.09</v>
      </c>
      <c r="C8" s="87"/>
      <c r="D8" s="48"/>
    </row>
    <row r="9" spans="1:4" s="49" customFormat="1" x14ac:dyDescent="0.3">
      <c r="A9" s="90"/>
      <c r="B9" s="91"/>
      <c r="C9" s="91"/>
      <c r="D9" s="48"/>
    </row>
    <row r="10" spans="1:4" ht="29.4" customHeight="1" x14ac:dyDescent="0.3">
      <c r="A10" s="92" t="s">
        <v>52</v>
      </c>
      <c r="B10" s="93">
        <v>1.17</v>
      </c>
      <c r="C10" s="87"/>
      <c r="D10" s="47"/>
    </row>
    <row r="11" spans="1:4" x14ac:dyDescent="0.3">
      <c r="A11" s="23" t="s">
        <v>156</v>
      </c>
      <c r="B11" s="94">
        <v>0.41499999999999998</v>
      </c>
      <c r="C11" s="95">
        <f>B11/B10</f>
        <v>0.35470085470085472</v>
      </c>
    </row>
    <row r="12" spans="1:4" x14ac:dyDescent="0.3">
      <c r="A12" s="23" t="s">
        <v>157</v>
      </c>
      <c r="B12" s="94">
        <v>0.755</v>
      </c>
      <c r="C12" s="96">
        <f>B12/B10</f>
        <v>0.64529914529914534</v>
      </c>
    </row>
    <row r="13" spans="1:4" x14ac:dyDescent="0.3">
      <c r="A13" s="97" t="s">
        <v>130</v>
      </c>
      <c r="B13" s="88">
        <v>10</v>
      </c>
      <c r="C13" s="87"/>
      <c r="D13" s="55"/>
    </row>
    <row r="14" spans="1:4" x14ac:dyDescent="0.3">
      <c r="A14" s="97" t="s">
        <v>158</v>
      </c>
      <c r="B14" s="88">
        <v>576516</v>
      </c>
      <c r="C14" s="87"/>
    </row>
    <row r="15" spans="1:4" x14ac:dyDescent="0.3">
      <c r="A15" s="98" t="s">
        <v>159</v>
      </c>
      <c r="B15" s="99">
        <v>752287</v>
      </c>
      <c r="C15" s="87"/>
    </row>
    <row r="16" spans="1:4" ht="28.8" x14ac:dyDescent="0.3">
      <c r="A16" s="100" t="s">
        <v>59</v>
      </c>
      <c r="B16" s="101" t="s">
        <v>148</v>
      </c>
      <c r="C16" s="102"/>
      <c r="D16" s="47"/>
    </row>
    <row r="17" spans="1:4" ht="28.8" x14ac:dyDescent="0.3">
      <c r="A17" s="100" t="s">
        <v>24</v>
      </c>
      <c r="B17" s="101" t="s">
        <v>150</v>
      </c>
      <c r="C17" s="102"/>
    </row>
    <row r="18" spans="1:4" ht="86.4" x14ac:dyDescent="0.3">
      <c r="A18" s="100" t="s">
        <v>82</v>
      </c>
      <c r="B18" s="101" t="s">
        <v>153</v>
      </c>
      <c r="C18" s="102"/>
      <c r="D18" s="55"/>
    </row>
    <row r="19" spans="1:4" ht="15.6" customHeight="1" x14ac:dyDescent="0.3">
      <c r="A19" s="168" t="s">
        <v>56</v>
      </c>
      <c r="B19" s="169"/>
      <c r="C19" s="168"/>
    </row>
    <row r="20" spans="1:4" x14ac:dyDescent="0.3">
      <c r="A20" s="92" t="s">
        <v>57</v>
      </c>
      <c r="B20" s="88" t="s">
        <v>151</v>
      </c>
      <c r="C20" s="87"/>
    </row>
    <row r="21" spans="1:4" x14ac:dyDescent="0.3">
      <c r="A21" s="97" t="s">
        <v>160</v>
      </c>
      <c r="B21" s="88">
        <v>495553</v>
      </c>
      <c r="C21" s="87"/>
    </row>
    <row r="22" spans="1:4" x14ac:dyDescent="0.3">
      <c r="A22" s="97" t="s">
        <v>161</v>
      </c>
      <c r="B22" s="88">
        <v>550198</v>
      </c>
      <c r="C22" s="87"/>
    </row>
    <row r="23" spans="1:4" ht="43.2" x14ac:dyDescent="0.3">
      <c r="A23" s="103" t="s">
        <v>58</v>
      </c>
      <c r="B23" s="89" t="s">
        <v>152</v>
      </c>
      <c r="C23" s="87"/>
    </row>
    <row r="24" spans="1:4" ht="28.8" x14ac:dyDescent="0.3">
      <c r="A24" s="103" t="s">
        <v>24</v>
      </c>
      <c r="B24" s="89" t="s">
        <v>150</v>
      </c>
      <c r="C24" s="87"/>
    </row>
    <row r="25" spans="1:4" ht="28.8" x14ac:dyDescent="0.3">
      <c r="A25" s="103" t="s">
        <v>60</v>
      </c>
      <c r="B25" s="108" t="s">
        <v>180</v>
      </c>
      <c r="C25" s="87"/>
    </row>
    <row r="26" spans="1:4" x14ac:dyDescent="0.3">
      <c r="A26" s="55"/>
    </row>
  </sheetData>
  <mergeCells count="3">
    <mergeCell ref="B1:C1"/>
    <mergeCell ref="A3:C3"/>
    <mergeCell ref="A19:C19"/>
  </mergeCells>
  <pageMargins left="0.7" right="0.7" top="0.75" bottom="0.75" header="0.3" footer="0.3"/>
  <pageSetup paperSize="9" scale="7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5</vt:i4>
      </vt:variant>
      <vt:variant>
        <vt:lpstr>Diapazoni ar nosaukumiem</vt:lpstr>
      </vt:variant>
      <vt:variant>
        <vt:i4>2</vt:i4>
      </vt:variant>
    </vt:vector>
  </HeadingPairs>
  <TitlesOfParts>
    <vt:vector size="7" baseType="lpstr">
      <vt:lpstr>Investiciju_plans_POST2020</vt:lpstr>
      <vt:lpstr>Par aglo. un dec.kan.</vt:lpstr>
      <vt:lpstr>Ūdenssaimniec_ESOŠS_VĒRTĒJUMS</vt:lpstr>
      <vt:lpstr>NAI_esošais_vērtējums</vt:lpstr>
      <vt:lpstr>Ekonomiskais_novērtējums</vt:lpstr>
      <vt:lpstr>Investiciju_plans_POST2020!Drukas_apgabals</vt:lpstr>
      <vt:lpstr>Ūdenssaimniec_ESOŠS_VĒRTĒJUMS!Drukas_apgabals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2020-03-17T07:14:11Z</dcterms:modified>
</cp:coreProperties>
</file>