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BF3F7AD3-D8E0-4FD8-9459-C68900E6A868}"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Investiciju_plans_POST2020!$A$1:$L$53</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2" i="1" l="1"/>
  <c r="D41" i="1"/>
  <c r="D28" i="1"/>
  <c r="D27" i="1"/>
  <c r="D26" i="1"/>
  <c r="D25" i="1"/>
  <c r="D24" i="1"/>
  <c r="D23" i="1"/>
  <c r="D9" i="8" l="1"/>
  <c r="B7" i="7" l="1"/>
  <c r="K47" i="1" l="1"/>
  <c r="K40" i="1"/>
  <c r="K32" i="1"/>
  <c r="K19" i="1"/>
  <c r="K15" i="1"/>
  <c r="K11" i="1"/>
  <c r="B1" i="2" l="1"/>
  <c r="C27" i="7" l="1"/>
  <c r="C26" i="7"/>
  <c r="B1" i="9"/>
  <c r="B1" i="8"/>
  <c r="C12" i="9"/>
  <c r="C11" i="9"/>
  <c r="C5" i="8"/>
  <c r="C6" i="8"/>
  <c r="C10" i="7"/>
  <c r="D10" i="7"/>
  <c r="B10" i="7"/>
  <c r="C7" i="7"/>
  <c r="C8" i="7"/>
  <c r="D15" i="1" l="1"/>
  <c r="D40" i="1"/>
  <c r="D47"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H33" authorId="0" shapeId="0" xr:uid="{00000000-0006-0000-0200-000001000000}">
      <text>
        <r>
          <rPr>
            <b/>
            <sz val="9"/>
            <color indexed="81"/>
            <rFont val="Tahoma"/>
            <family val="2"/>
          </rPr>
          <t>Autors:</t>
        </r>
        <r>
          <rPr>
            <sz val="9"/>
            <color indexed="81"/>
            <rFont val="Tahoma"/>
            <family val="2"/>
          </rPr>
          <t xml:space="preserve">
Kopējais patēriņš ieguve+sagatavošana+rezervuāri
</t>
        </r>
      </text>
    </comment>
  </commentList>
</comments>
</file>

<file path=xl/sharedStrings.xml><?xml version="1.0" encoding="utf-8"?>
<sst xmlns="http://schemas.openxmlformats.org/spreadsheetml/2006/main" count="305" uniqueCount="209">
  <si>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</si>
  <si>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</si>
  <si>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</si>
  <si>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</si>
  <si>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</si>
  <si>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</si>
  <si>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</si>
  <si>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</si>
  <si>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</si>
  <si>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</si>
  <si>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</si>
  <si>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</si>
  <si>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</si>
  <si>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</si>
  <si>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</si>
  <si>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</si>
  <si>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</si>
  <si>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</si>
  <si>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</si>
  <si>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</si>
  <si>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</si>
  <si>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</si>
  <si>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</si>
  <si>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</si>
  <si>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</si>
  <si>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</si>
  <si>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</si>
  <si>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</si>
  <si>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</si>
  <si>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</si>
  <si>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</si>
  <si>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</si>
  <si>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</si>
  <si>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</si>
  <si>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</si>
  <si>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</si>
  <si>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</si>
  <si>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</si>
  <si>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</si>
  <si>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</si>
  <si>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</si>
  <si>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</si>
  <si>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</si>
  <si>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</si>
  <si>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</si>
  <si>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</si>
  <si>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</si>
  <si>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</si>
  <si>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</si>
  <si>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</si>
  <si>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</si>
  <si>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</si>
  <si>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</si>
  <si>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</si>
  <si>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</si>
  <si>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</si>
  <si>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</si>
  <si>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</si>
  <si>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</si>
  <si>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</si>
  <si>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</si>
  <si>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</si>
  <si>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</si>
  <si>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</si>
  <si>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</si>
  <si>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</si>
  <si>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</si>
  <si>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</si>
  <si>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</si>
  <si>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</si>
  <si>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</si>
  <si>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</si>
  <si>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</si>
  <si>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</si>
  <si>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</si>
  <si>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</si>
  <si>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</si>
  <si>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</si>
  <si>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</si>
  <si>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</si>
  <si>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</si>
  <si>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</si>
  <si>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</si>
  <si>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</si>
  <si>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</si>
  <si>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</si>
  <si>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</si>
  <si>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</si>
  <si>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</si>
  <si>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</si>
  <si>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</si>
  <si>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</si>
  <si>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</si>
  <si>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</si>
  <si>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</si>
  <si>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</si>
  <si>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</si>
  <si>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</si>
  <si>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</si>
  <si>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</si>
  <si>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</si>
  <si>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</si>
  <si>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</si>
  <si>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</si>
  <si>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</si>
  <si>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</si>
  <si>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</si>
  <si>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</si>
  <si>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</si>
  <si>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</si>
  <si>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</si>
  <si>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</si>
  <si>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</si>
  <si>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</si>
  <si>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</si>
  <si>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</si>
  <si>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</si>
  <si>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</si>
  <si>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</si>
  <si>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</si>
  <si>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</si>
  <si>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</si>
  <si>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</si>
  <si>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</si>
  <si>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</si>
  <si>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</si>
  <si>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</si>
  <si>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</si>
  <si>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</si>
  <si>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</si>
  <si>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</si>
  <si>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</si>
  <si>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</si>
  <si>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</si>
  <si>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</si>
  <si>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</si>
  <si>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</si>
  <si>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</si>
  <si>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</si>
  <si>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</si>
  <si>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</si>
  <si>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</si>
  <si>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</si>
  <si>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</si>
  <si>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</si>
  <si>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</si>
  <si>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</si>
  <si>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</si>
  <si>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</si>
  <si>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</si>
  <si>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Baložu komunālā saimniecība SIA</t>
  </si>
  <si>
    <t>Labs</t>
  </si>
  <si>
    <t>Lielas investīcijas īstermiņā nav paredzētas</t>
  </si>
  <si>
    <t>Nav</t>
  </si>
  <si>
    <t>BALOŽI</t>
  </si>
  <si>
    <t>15 procenti</t>
  </si>
  <si>
    <t>Bērzu iela 10, Baloži</t>
  </si>
  <si>
    <t>Baložu komunālā saimniecība</t>
  </si>
  <si>
    <t>Uzvaras pr. 31, Baloži</t>
  </si>
  <si>
    <t>Nodošana atkritumu apsaimniekotājam un lauksaimniecībā</t>
  </si>
  <si>
    <t>Nepieņam, jo nav pieņemšanas punkts</t>
  </si>
  <si>
    <t>n/d</t>
  </si>
  <si>
    <t>Caur dūņu presi, konteinerā, daļa uz Getliņiem, daļa tiek uzglabāta dūņu laukumā un nodotos lauksaimniecībā</t>
  </si>
  <si>
    <t>nav, Ķekavas novadā SIA "Ķekavas nami" izveidos atbilstošu pieņemšanas punktu, kurā tiks nogādāti visi Ķekavas decentralizēto sistēmu notekūdeņi</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</si>
  <si>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</si>
  <si>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</si>
  <si>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</si>
  <si>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</si>
  <si>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Jānis Drobis - Drobiševskis</t>
  </si>
  <si>
    <t>janis.drobisevskis@sia-bks.lv</t>
  </si>
  <si>
    <t>28.02.2020</t>
  </si>
  <si>
    <t>SIA "Baložu komunālā saimniecība"</t>
  </si>
  <si>
    <t>Baloži</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</si>
  <si>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</si>
  <si>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</si>
  <si>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</si>
  <si>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</si>
  <si>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</si>
  <si>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</si>
  <si>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637 cilvēki</t>
  </si>
  <si>
    <t>Notekūdens savākšanas sistēmas paplašināšana d/s Ainava teritorijā</t>
  </si>
  <si>
    <t>d/s Ainava</t>
  </si>
  <si>
    <t>650 cilvēki</t>
  </si>
  <si>
    <t>Lapenieki + Everesta ielas rajons</t>
  </si>
  <si>
    <t>Lapenieki + Everesta ielas raj</t>
  </si>
  <si>
    <t>780 cilvēki + rūpnieciskās teritorijas</t>
  </si>
  <si>
    <t>Krustakalnu teritorija</t>
  </si>
  <si>
    <t>Maģistrālie tīkli pilsētas centrā Uzvaras prosp. rajonā</t>
  </si>
  <si>
    <t>NAI jaudu rezerves nav. Lai pievienotu papildus patērētājus, jāpaplašina attīrīšanas iekārtas.</t>
  </si>
  <si>
    <t>780 + rūpn</t>
  </si>
  <si>
    <t>Krustakalnu raj.</t>
  </si>
  <si>
    <t>1040 cilvēki</t>
  </si>
  <si>
    <t>Titurgas iela līdz ezeram</t>
  </si>
  <si>
    <t>Maģ.ūdensvads no ŪAS līdz Ozolu ielai, lai nodrošinātu Baložu pilsētas ūdens apgādi pa otro ūdens padeves tīklu</t>
  </si>
  <si>
    <t>Jaudas palielināšana papildus 3100 cilvēkiem, kas tiktu pievienoti paplašinot aglomerāciju</t>
  </si>
  <si>
    <t>Jaudas palielināšana nodrošinot SIA "Ķekavas nami" savākto notekūdeņu attīrīšanu, t.sk. spiedvads (5000 m) + kss</t>
  </si>
  <si>
    <t>NAI būtiska paplašināšana nodrošinot SIA "Ķekavas nami" savākto notekūdeņu attīrīšanu</t>
  </si>
  <si>
    <t>Nav pietiekams, jo: stipra lietus laikā, ieplūstošo notekūdeņu daudzums pārsniedz NAI projektētās jaudas; nepieciešama būtiska aglomerācijas robežu paplašināšana un notekūdeņu jaudu palielināšana, lai nodrošinātu pakalpojumu visiem patērētājiem</t>
  </si>
  <si>
    <t>nav informācijas</t>
  </si>
  <si>
    <r>
      <t xml:space="preserve">Saskaņā ar Ķekavas novada domes 2016.gada 8.decembra lēmumu Nr. 2.§5. (protokols Nr.33.) uzsākta Ķekavas novada teritorijas plānojuma izstrāde 2018. – 2030.gadam. Informācija par notekūdeņu aglomerāciju ir iekļauta teritorija plānojumā. Teritorijas plānojums uz šo brīdi vēl nav apstiprināts.  </t>
    </r>
    <r>
      <rPr>
        <sz val="11"/>
        <color rgb="FF00B0F0"/>
        <rFont val="Calibri"/>
        <family val="2"/>
        <charset val="186"/>
        <scheme val="minor"/>
      </rPr>
      <t>https://www.kekava.lv/pub/index.php?id=1816</t>
    </r>
  </si>
  <si>
    <r>
      <t xml:space="preserve">Tiek plānota </t>
    </r>
    <r>
      <rPr>
        <b/>
        <sz val="11"/>
        <color theme="1"/>
        <rFont val="Calibri"/>
        <family val="2"/>
        <charset val="186"/>
        <scheme val="minor"/>
      </rPr>
      <t>aglomerācijas robežu paplašināšana</t>
    </r>
    <r>
      <rPr>
        <sz val="11"/>
        <color theme="1"/>
        <rFont val="Calibri"/>
        <family val="2"/>
        <scheme val="minor"/>
      </rPr>
      <t>. Nepieciešamību paplašināt aglomerācijas robežas nosaka izteikta Pierīgas urbanizācijas zona , ko raksturo Rīgas pilsētas izplešanās, jauno ciemu apbūve, urbānās teritorijas, kas attīstās ārpus ciemu robežām gar Rīgas – Bauskas autoceļu A7. Palielinoties apbūves bīvumam teritorijās, kas šobrīd atrodas ārpus aglomerācijas robežām, palielinās vides piesārņotības līmenis no sadzīves notekūdeņiem, pieaug iedzīvotāju prasības attiecībā uz pakalpojumu pieejamību un vides kvalitāti.</t>
    </r>
  </si>
  <si>
    <t>410 EUR</t>
  </si>
  <si>
    <t>3.6 iedzīvotāji</t>
  </si>
  <si>
    <r>
      <t xml:space="preserve">Ir apstiprināti pašvaldības saistošie noteikumi Nr.4/2019 Par decentralizēto kanalizācijas sistēmu apsaimniekošanu un reģistrēšanu Ķekavas novadā </t>
    </r>
    <r>
      <rPr>
        <sz val="11"/>
        <color rgb="FF00B0F0"/>
        <rFont val="Calibri"/>
        <family val="2"/>
        <charset val="186"/>
        <scheme val="minor"/>
      </rPr>
      <t>https://www.kekava.lv/pub/index.php?id=1963&amp;gid=97&amp;lid=12995</t>
    </r>
  </si>
  <si>
    <t>Decentralizēto sistēmu reģistrācija jāveic nepārtraukti.</t>
  </si>
  <si>
    <r>
      <t xml:space="preserve">Pašvaldībā  par decentralizēto kanalizācijas sistēmu reģistrāciju,  tehniskā stāvokļa atbilstību un  notekūdeņu izvešanas kontroles veikšanu atbildīgi būs licencēti ūdenssaimniecības pakalpojumu uzņēmumi </t>
    </r>
    <r>
      <rPr>
        <b/>
        <sz val="11"/>
        <color theme="1"/>
        <rFont val="Calibri"/>
        <family val="2"/>
        <charset val="186"/>
        <scheme val="minor"/>
      </rPr>
      <t>SIA "Baložu komunālā saimniecība" un SIA "Ķekavas nami".</t>
    </r>
  </si>
  <si>
    <r>
      <t xml:space="preserve">Pašvaldībā ir ieviests asenizācijas pakalpojuma sniedzēju reģistrs </t>
    </r>
    <r>
      <rPr>
        <sz val="11"/>
        <color rgb="FF00B0F0"/>
        <rFont val="Calibri"/>
        <family val="2"/>
        <charset val="186"/>
        <scheme val="minor"/>
      </rPr>
      <t>https://kekava.lv/pub/index.php?id=1968</t>
    </r>
  </si>
  <si>
    <r>
      <t xml:space="preserve">Ir izstrādāta sabiedrības vidēja termiņa darbības stratēģija 2019.-2021.gadam, apstiprināta Ķekavas novada pašvaldībā </t>
    </r>
    <r>
      <rPr>
        <sz val="11"/>
        <color rgb="FF00B0F0"/>
        <rFont val="Calibri"/>
        <family val="2"/>
        <charset val="186"/>
        <scheme val="minor"/>
      </rPr>
      <t>http://kekavasnami.lv/wp-content/uploads/2016/08/KN_Strategiskais_plans_2019.-2021.pdf</t>
    </r>
  </si>
  <si>
    <r>
      <t xml:space="preserve">15/2017 Par Ķekavas novada pašvaldības līdzfinansējuma piešķiršanu dzīvojamo māju pieslēgšanai centralizētās ūdensapgādes sistēmai vai centralizētās kanalizācijas sistēmai </t>
    </r>
    <r>
      <rPr>
        <i/>
        <sz val="11"/>
        <color rgb="FF00B0F0"/>
        <rFont val="Calibri"/>
        <family val="2"/>
        <charset val="186"/>
        <scheme val="minor"/>
      </rPr>
      <t>https://www.kekava.lv/pub/index.php?id=1963&amp;gid=97&amp;lid=11413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</si>
</sst>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9"/>
      <color indexed="81"/>
      <name val="Tahoma"/>
      <family val="2"/>
    </font>
    <font>
      <b/>
      <sz val="9"/>
      <color indexed="81"/>
      <name val="Tahoma"/>
      <family val="2"/>
    </font>
    <font>
      <u/>
      <sz val="11"/>
      <color theme="10"/>
      <name val="Calibri"/>
      <family val="2"/>
      <scheme val="minor"/>
    </font>
    <font>
      <i/>
      <sz val="9"/>
      <color theme="1"/>
      <name val="Calibri"/>
      <family val="2"/>
      <charset val="186"/>
      <scheme val="minor"/>
    </font>
    <font>
      <i/>
      <u/>
      <sz val="9"/>
      <color theme="1"/>
      <name val="Calibri"/>
      <family val="2"/>
      <charset val="186"/>
      <scheme val="minor"/>
    </font>
    <font>
      <sz val="10"/>
      <color theme="1"/>
      <name val="Calibri"/>
      <family val="2"/>
      <scheme val="minor"/>
    </font>
    <font>
      <sz val="11"/>
      <color rgb="FF00B0F0"/>
      <name val="Calibri"/>
      <family val="2"/>
      <charset val="186"/>
      <scheme val="minor"/>
    </font>
    <font>
      <i/>
      <sz val="11"/>
      <color rgb="FF00B0F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s>
  <cellStyleXfs count="3">
    <xf numFmtId="0" fontId="0" fillId="0" borderId="0"/>
    <xf numFmtId="0" fontId="12" fillId="0" borderId="0"/>
    <xf numFmtId="0" fontId="27" fillId="0" borderId="0" applyNumberFormat="0" applyFill="0" applyBorder="0" applyAlignment="0" applyProtection="0"/>
  </cellStyleXfs>
  <cellXfs count="24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0" fillId="4" borderId="7" xfId="0" applyFill="1" applyBorder="1" applyAlignment="1">
      <alignment vertical="top"/>
    </xf>
    <xf numFmtId="0" fontId="0" fillId="4" borderId="2" xfId="0" applyFill="1" applyBorder="1" applyAlignment="1">
      <alignment vertical="top"/>
    </xf>
    <xf numFmtId="0" fontId="0" fillId="0" borderId="0" xfId="0" applyAlignment="1">
      <alignment horizontal="center"/>
    </xf>
    <xf numFmtId="0" fontId="0" fillId="0" borderId="7" xfId="0" applyBorder="1" applyAlignment="1">
      <alignment vertical="top"/>
    </xf>
    <xf numFmtId="0" fontId="0" fillId="0" borderId="2" xfId="0" applyBorder="1" applyAlignment="1">
      <alignment vertical="top"/>
    </xf>
    <xf numFmtId="3" fontId="0" fillId="0" borderId="7" xfId="0" applyNumberFormat="1" applyBorder="1" applyAlignment="1">
      <alignment vertical="top"/>
    </xf>
    <xf numFmtId="3" fontId="0" fillId="0" borderId="1" xfId="0" applyNumberFormat="1" applyBorder="1" applyAlignment="1">
      <alignment horizontal="right" vertical="top"/>
    </xf>
    <xf numFmtId="0" fontId="9" fillId="0" borderId="0" xfId="0" applyFont="1" applyAlignment="1">
      <alignment horizontal="left" wrapText="1"/>
    </xf>
    <xf numFmtId="3" fontId="0" fillId="2" borderId="7" xfId="0" applyNumberFormat="1" applyFill="1" applyBorder="1" applyAlignment="1">
      <alignment vertical="top"/>
    </xf>
    <xf numFmtId="3" fontId="0" fillId="8" borderId="7" xfId="0" applyNumberFormat="1" applyFill="1" applyBorder="1" applyAlignment="1">
      <alignment horizontal="right" vertical="top"/>
    </xf>
    <xf numFmtId="0" fontId="5" fillId="2" borderId="7" xfId="0" applyFont="1" applyFill="1" applyBorder="1" applyAlignment="1">
      <alignment horizontal="center" vertical="top" wrapText="1"/>
    </xf>
    <xf numFmtId="3" fontId="0" fillId="2" borderId="7" xfId="0" applyNumberFormat="1" applyFill="1" applyBorder="1" applyAlignment="1">
      <alignment horizontal="right" vertical="top"/>
    </xf>
    <xf numFmtId="0" fontId="3" fillId="0" borderId="17" xfId="0" applyFont="1" applyBorder="1" applyAlignment="1">
      <alignment vertical="top"/>
    </xf>
    <xf numFmtId="0" fontId="4" fillId="0" borderId="24" xfId="0" applyFont="1" applyBorder="1" applyAlignment="1">
      <alignment horizontal="right" vertical="top" wrapText="1"/>
    </xf>
    <xf numFmtId="0" fontId="3" fillId="4" borderId="25" xfId="0" applyFont="1" applyFill="1" applyBorder="1" applyAlignment="1">
      <alignment vertical="top"/>
    </xf>
    <xf numFmtId="0" fontId="0" fillId="4" borderId="25" xfId="0" applyFill="1" applyBorder="1" applyAlignment="1">
      <alignment vertical="top"/>
    </xf>
    <xf numFmtId="0" fontId="0" fillId="0" borderId="27" xfId="0" applyBorder="1" applyAlignment="1">
      <alignment vertical="top"/>
    </xf>
    <xf numFmtId="0" fontId="4" fillId="0" borderId="28" xfId="0" applyFont="1" applyBorder="1" applyAlignment="1">
      <alignment horizontal="right" vertical="top" wrapText="1"/>
    </xf>
    <xf numFmtId="0" fontId="0" fillId="0" borderId="29" xfId="0" applyBorder="1" applyAlignment="1">
      <alignment vertical="top"/>
    </xf>
    <xf numFmtId="0" fontId="4" fillId="0" borderId="30" xfId="0" applyFont="1" applyBorder="1" applyAlignment="1">
      <alignment horizontal="right" vertical="top" wrapText="1"/>
    </xf>
    <xf numFmtId="3" fontId="0" fillId="0" borderId="31" xfId="0" applyNumberFormat="1" applyBorder="1" applyAlignment="1">
      <alignment vertical="top"/>
    </xf>
    <xf numFmtId="0" fontId="3" fillId="4" borderId="33" xfId="0" applyFont="1" applyFill="1" applyBorder="1" applyAlignment="1">
      <alignment vertical="top"/>
    </xf>
    <xf numFmtId="0" fontId="3" fillId="4" borderId="8" xfId="0" applyFont="1" applyFill="1" applyBorder="1" applyAlignment="1">
      <alignment vertical="top"/>
    </xf>
    <xf numFmtId="0" fontId="3" fillId="4" borderId="34" xfId="0" applyFont="1" applyFill="1" applyBorder="1" applyAlignment="1">
      <alignment vertical="top"/>
    </xf>
    <xf numFmtId="0" fontId="0" fillId="4" borderId="35" xfId="0" applyFill="1" applyBorder="1" applyAlignment="1">
      <alignment vertical="top"/>
    </xf>
    <xf numFmtId="0" fontId="0" fillId="4" borderId="10" xfId="0" applyFill="1" applyBorder="1" applyAlignment="1">
      <alignment vertical="top"/>
    </xf>
    <xf numFmtId="3" fontId="0" fillId="4" borderId="36" xfId="0" applyNumberFormat="1" applyFill="1" applyBorder="1" applyAlignment="1">
      <alignment vertical="top"/>
    </xf>
    <xf numFmtId="0" fontId="3" fillId="0" borderId="1" xfId="0" applyFont="1" applyBorder="1" applyAlignment="1">
      <alignment vertical="top"/>
    </xf>
    <xf numFmtId="0" fontId="3" fillId="0" borderId="32" xfId="0" applyFont="1" applyBorder="1" applyAlignment="1">
      <alignment vertical="top"/>
    </xf>
    <xf numFmtId="0" fontId="3" fillId="4" borderId="38" xfId="0" applyFont="1" applyFill="1" applyBorder="1" applyAlignment="1">
      <alignment vertical="top"/>
    </xf>
    <xf numFmtId="0" fontId="4" fillId="0" borderId="40" xfId="0" applyFont="1" applyBorder="1" applyAlignment="1">
      <alignment horizontal="right" vertical="top" wrapText="1"/>
    </xf>
    <xf numFmtId="0" fontId="3" fillId="4" borderId="23" xfId="0" applyFont="1" applyFill="1" applyBorder="1" applyAlignment="1">
      <alignment vertical="top"/>
    </xf>
    <xf numFmtId="3" fontId="0" fillId="0" borderId="41" xfId="0" applyNumberFormat="1" applyBorder="1" applyAlignment="1">
      <alignment vertical="top"/>
    </xf>
    <xf numFmtId="0" fontId="4" fillId="0" borderId="42" xfId="0" applyFont="1" applyBorder="1" applyAlignment="1">
      <alignment horizontal="right" vertical="top" wrapText="1"/>
    </xf>
    <xf numFmtId="0" fontId="0" fillId="0" borderId="43" xfId="0" applyBorder="1" applyAlignment="1">
      <alignment vertical="top"/>
    </xf>
    <xf numFmtId="0" fontId="3" fillId="0" borderId="7" xfId="0" applyFont="1" applyBorder="1" applyAlignment="1">
      <alignment vertical="top"/>
    </xf>
    <xf numFmtId="3" fontId="3" fillId="4" borderId="1" xfId="0" applyNumberFormat="1" applyFont="1" applyFill="1" applyBorder="1" applyAlignment="1">
      <alignment vertical="top"/>
    </xf>
    <xf numFmtId="3" fontId="0" fillId="0" borderId="1" xfId="0" applyNumberFormat="1" applyBorder="1" applyAlignment="1">
      <alignment horizontal="right" vertical="top" wrapText="1"/>
    </xf>
    <xf numFmtId="0" fontId="3" fillId="2" borderId="32" xfId="0" applyFont="1" applyFill="1" applyBorder="1" applyAlignment="1">
      <alignment vertical="top"/>
    </xf>
    <xf numFmtId="0" fontId="11" fillId="2" borderId="2" xfId="0" applyFont="1" applyFill="1" applyBorder="1" applyAlignment="1">
      <alignment horizontal="center" vertical="top" wrapText="1"/>
    </xf>
    <xf numFmtId="0" fontId="3" fillId="2" borderId="2" xfId="0" applyFont="1" applyFill="1" applyBorder="1" applyAlignment="1">
      <alignment vertical="top"/>
    </xf>
    <xf numFmtId="0" fontId="0" fillId="2" borderId="2" xfId="0" applyFill="1" applyBorder="1" applyAlignment="1">
      <alignment vertical="top"/>
    </xf>
    <xf numFmtId="0" fontId="3" fillId="0" borderId="3" xfId="0" applyFont="1" applyBorder="1" applyAlignment="1">
      <alignment vertical="top" wrapText="1"/>
    </xf>
    <xf numFmtId="0" fontId="3" fillId="0" borderId="26" xfId="0" applyFont="1" applyBorder="1" applyAlignment="1">
      <alignment horizontal="center" vertical="top" wrapText="1"/>
    </xf>
    <xf numFmtId="0" fontId="3" fillId="0" borderId="11" xfId="0" applyFont="1" applyBorder="1" applyAlignment="1">
      <alignment horizontal="center" vertical="top" wrapText="1"/>
    </xf>
    <xf numFmtId="0" fontId="0" fillId="0" borderId="26" xfId="0" applyBorder="1" applyAlignment="1">
      <alignment horizontal="center" vertical="top" wrapText="1"/>
    </xf>
    <xf numFmtId="0" fontId="0" fillId="0" borderId="11" xfId="0" applyBorder="1" applyAlignment="1">
      <alignment horizontal="center" vertical="top" wrapText="1"/>
    </xf>
    <xf numFmtId="3" fontId="0" fillId="0" borderId="7" xfId="0" applyNumberFormat="1" applyBorder="1" applyAlignment="1">
      <alignment horizontal="center" vertical="top"/>
    </xf>
    <xf numFmtId="3" fontId="0" fillId="0" borderId="2" xfId="0" applyNumberFormat="1" applyBorder="1" applyAlignment="1">
      <alignment horizontal="center" vertical="top"/>
    </xf>
    <xf numFmtId="0" fontId="0" fillId="0" borderId="39" xfId="0" applyBorder="1" applyAlignment="1">
      <alignment horizontal="center" wrapText="1"/>
    </xf>
    <xf numFmtId="0" fontId="3" fillId="0" borderId="26" xfId="0" applyFont="1" applyBorder="1" applyAlignment="1">
      <alignment horizontal="center" vertical="top"/>
    </xf>
    <xf numFmtId="0" fontId="3" fillId="0" borderId="11" xfId="0" applyFont="1" applyBorder="1" applyAlignment="1">
      <alignment horizontal="center" vertical="top"/>
    </xf>
    <xf numFmtId="0" fontId="3" fillId="0" borderId="37" xfId="0" applyFont="1" applyBorder="1" applyAlignment="1">
      <alignment horizontal="center" vertical="top"/>
    </xf>
    <xf numFmtId="0" fontId="0" fillId="0" borderId="26" xfId="0" applyBorder="1" applyAlignment="1">
      <alignment horizontal="center" vertical="top"/>
    </xf>
    <xf numFmtId="0" fontId="0" fillId="0" borderId="11" xfId="0" applyBorder="1" applyAlignment="1">
      <alignment horizontal="center" vertical="top"/>
    </xf>
    <xf numFmtId="0" fontId="0" fillId="0" borderId="37" xfId="0" applyBorder="1" applyAlignment="1">
      <alignment horizontal="center" vertical="top"/>
    </xf>
    <xf numFmtId="0" fontId="0" fillId="0" borderId="39" xfId="0" applyBorder="1" applyAlignment="1">
      <alignment horizontal="center"/>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23" xfId="0" applyFont="1" applyFill="1" applyBorder="1" applyAlignment="1">
      <alignment horizontal="right" vertical="top"/>
    </xf>
    <xf numFmtId="0" fontId="3" fillId="4" borderId="38" xfId="0" applyFont="1" applyFill="1" applyBorder="1" applyAlignment="1">
      <alignment horizontal="right" vertical="top"/>
    </xf>
    <xf numFmtId="0" fontId="3" fillId="0" borderId="7" xfId="0" applyFont="1" applyBorder="1" applyAlignment="1">
      <alignment horizontal="right" vertical="top"/>
    </xf>
    <xf numFmtId="0" fontId="3" fillId="0" borderId="2" xfId="0" applyFont="1" applyBorder="1" applyAlignment="1">
      <alignment horizontal="right" vertical="top"/>
    </xf>
    <xf numFmtId="0" fontId="0" fillId="4" borderId="18" xfId="0" applyFill="1" applyBorder="1" applyAlignment="1">
      <alignment horizontal="right" vertical="top"/>
    </xf>
    <xf numFmtId="0" fontId="0" fillId="4" borderId="20" xfId="0" applyFill="1" applyBorder="1" applyAlignment="1">
      <alignment horizontal="right" vertical="top"/>
    </xf>
    <xf numFmtId="0" fontId="28"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8" fillId="0" borderId="7"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2" xfId="0" applyFont="1" applyBorder="1" applyAlignment="1">
      <alignment horizontal="center" vertical="center" wrapText="1"/>
    </xf>
    <xf numFmtId="0" fontId="0" fillId="0" borderId="37" xfId="0" applyBorder="1" applyAlignment="1">
      <alignment horizontal="center" vertical="top"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7" fillId="4" borderId="6" xfId="2" applyFill="1" applyBorder="1" applyAlignment="1">
      <alignment horizontal="center" vertical="center"/>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8" xfId="0" applyFont="1" applyFill="1" applyBorder="1" applyAlignment="1">
      <alignment horizontal="center" vertical="center" wrapText="1"/>
    </xf>
    <xf numFmtId="0" fontId="7" fillId="9" borderId="9"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2" xfId="0"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2" fillId="8" borderId="2"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4" borderId="1" xfId="0" applyFill="1" applyBorder="1" applyAlignment="1">
      <alignment wrapText="1"/>
    </xf>
    <xf numFmtId="0" fontId="30" fillId="4" borderId="1" xfId="0" applyFont="1" applyFill="1" applyBorder="1" applyAlignment="1">
      <alignment wrapText="1"/>
    </xf>
    <xf numFmtId="0" fontId="0" fillId="4" borderId="8" xfId="0" applyFill="1" applyBorder="1"/>
    <xf numFmtId="0" fontId="30" fillId="4" borderId="7" xfId="0" applyFont="1" applyFill="1" applyBorder="1" applyAlignment="1">
      <alignment horizontal="center" wrapText="1"/>
    </xf>
    <xf numFmtId="0" fontId="30" fillId="4" borderId="11" xfId="0" applyFont="1" applyFill="1" applyBorder="1" applyAlignment="1">
      <alignment horizontal="center" wrapText="1"/>
    </xf>
    <xf numFmtId="0" fontId="30" fillId="4" borderId="2" xfId="0" applyFont="1" applyFill="1" applyBorder="1" applyAlignment="1">
      <alignment horizont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3" fontId="0" fillId="4" borderId="8" xfId="0" applyNumberFormat="1" applyFill="1" applyBorder="1" applyAlignment="1">
      <alignment horizontal="center" vertical="top" wrapText="1"/>
    </xf>
    <xf numFmtId="3" fontId="0" fillId="4" borderId="9" xfId="0" applyNumberFormat="1" applyFill="1" applyBorder="1" applyAlignment="1">
      <alignment horizontal="center" vertical="top" wrapText="1"/>
    </xf>
    <xf numFmtId="3" fontId="0" fillId="4" borderId="10" xfId="0" applyNumberFormat="1" applyFill="1" applyBorder="1" applyAlignment="1">
      <alignment horizontal="center" vertical="top" wrapText="1"/>
    </xf>
    <xf numFmtId="3" fontId="5" fillId="4" borderId="1" xfId="0" applyNumberFormat="1" applyFont="1" applyFill="1" applyBorder="1" applyAlignment="1">
      <alignment horizontal="right" vertical="top" wrapText="1"/>
    </xf>
    <xf numFmtId="3" fontId="5" fillId="4" borderId="1" xfId="0" applyNumberFormat="1" applyFont="1" applyFill="1" applyBorder="1" applyAlignment="1">
      <alignment horizontal="right" vertical="center" wrapText="1"/>
    </xf>
    <xf numFmtId="3" fontId="0" fillId="4" borderId="1" xfId="0" applyNumberFormat="1" applyFill="1" applyBorder="1" applyAlignment="1">
      <alignment vertical="center"/>
    </xf>
    <xf numFmtId="3" fontId="0" fillId="4" borderId="1" xfId="0" applyNumberFormat="1" applyFill="1" applyBorder="1" applyAlignment="1">
      <alignment vertical="center" wrapText="1"/>
    </xf>
    <xf numFmtId="3" fontId="14" fillId="4" borderId="1" xfId="0" applyNumberFormat="1" applyFont="1" applyFill="1" applyBorder="1" applyAlignment="1">
      <alignment horizontal="left" vertical="top" wrapText="1"/>
    </xf>
    <xf numFmtId="0" fontId="0" fillId="0" borderId="7" xfId="0" applyBorder="1" applyAlignment="1">
      <alignment horizontal="center" wrapText="1"/>
    </xf>
    <xf numFmtId="0" fontId="0" fillId="0" borderId="2" xfId="0" applyBorder="1" applyAlignment="1">
      <alignment horizontal="center" wrapText="1"/>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nis.drobisevskis@sia-bk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7"/>
  <sheetViews>
    <sheetView tabSelected="1" view="pageBreakPreview" zoomScale="60" zoomScaleNormal="80" workbookViewId="0">
      <selection activeCell="G1" sqref="G1"/>
    </sheetView>
  </sheetViews>
  <sheetFormatPr defaultRowHeight="14.4" x14ac:dyDescent="0.3"/>
  <cols>
    <col min="1" max="1" width="40.5546875" style="3" customWidth="1"/>
    <col min="2" max="5" width="23.6640625" customWidth="1"/>
    <col min="6" max="6" width="31.77734375" customWidth="1"/>
    <col min="7" max="7" width="23.6640625" customWidth="1"/>
    <col min="8" max="8" width="40.6640625" customWidth="1"/>
    <col min="9" max="11" width="23.6640625" customWidth="1"/>
    <col min="12" max="12" width="13.21875" customWidth="1"/>
    <col min="13" max="13" width="22.5546875" customWidth="1"/>
  </cols>
  <sheetData>
    <row r="1" spans="1:11" ht="49.5" customHeight="1" thickBot="1" x14ac:dyDescent="0.35">
      <c r="A1" s="7" t="s">
        <v>146</v>
      </c>
      <c r="B1" s="170" t="s">
        <v>172</v>
      </c>
      <c r="C1" s="171"/>
      <c r="D1" s="172"/>
      <c r="E1" s="93"/>
      <c r="F1" s="93"/>
      <c r="G1" s="93"/>
      <c r="H1" s="93"/>
      <c r="I1" s="93"/>
      <c r="J1" s="93"/>
    </row>
    <row r="2" spans="1:11" ht="49.5" customHeight="1" thickBot="1" x14ac:dyDescent="0.35">
      <c r="A2" s="94" t="s">
        <v>164</v>
      </c>
      <c r="B2" s="173" t="s">
        <v>171</v>
      </c>
      <c r="C2" s="174"/>
      <c r="D2" s="175"/>
      <c r="E2" s="93"/>
      <c r="F2" s="93"/>
      <c r="G2" s="93"/>
      <c r="H2" s="93"/>
      <c r="I2" s="93"/>
      <c r="J2" s="93"/>
    </row>
    <row r="3" spans="1:11" ht="49.5" customHeight="1" thickBot="1" x14ac:dyDescent="0.35">
      <c r="A3" s="94" t="s">
        <v>165</v>
      </c>
      <c r="B3" s="173" t="s">
        <v>170</v>
      </c>
      <c r="C3" s="174"/>
      <c r="D3" s="175"/>
      <c r="E3" s="93"/>
      <c r="F3" s="93"/>
      <c r="G3" s="93"/>
      <c r="H3" s="93"/>
      <c r="I3" s="93"/>
      <c r="J3" s="93"/>
    </row>
    <row r="4" spans="1:11" ht="49.2" customHeight="1" thickBot="1" x14ac:dyDescent="0.35">
      <c r="A4" s="94" t="s">
        <v>166</v>
      </c>
      <c r="B4" s="173" t="s">
        <v>168</v>
      </c>
      <c r="C4" s="174"/>
      <c r="D4" s="175"/>
      <c r="E4" s="93"/>
      <c r="F4" s="93"/>
      <c r="G4" s="93"/>
      <c r="H4" s="93"/>
      <c r="I4" s="93"/>
      <c r="J4" s="93"/>
    </row>
    <row r="5" spans="1:11" ht="49.2" customHeight="1" thickBot="1" x14ac:dyDescent="0.35">
      <c r="A5" s="95" t="s">
        <v>167</v>
      </c>
      <c r="B5" s="176" t="s">
        <v>169</v>
      </c>
      <c r="C5" s="174"/>
      <c r="D5" s="175"/>
      <c r="E5" s="93"/>
      <c r="F5" s="93"/>
      <c r="G5" s="93"/>
      <c r="H5" s="93"/>
      <c r="I5" s="93"/>
      <c r="J5" s="93"/>
    </row>
    <row r="6" spans="1:11" ht="49.5" customHeight="1" x14ac:dyDescent="0.3">
      <c r="A6" s="5"/>
      <c r="B6" s="6"/>
      <c r="C6" s="6"/>
      <c r="D6" s="6"/>
      <c r="E6" s="98"/>
      <c r="F6" s="98"/>
      <c r="G6" s="98"/>
    </row>
    <row r="7" spans="1:11" s="4" customFormat="1" ht="49.5" customHeight="1" x14ac:dyDescent="0.3">
      <c r="A7" s="205" t="s">
        <v>114</v>
      </c>
      <c r="B7" s="206"/>
      <c r="C7" s="206"/>
      <c r="D7" s="207"/>
      <c r="E7" s="91"/>
      <c r="F7" s="91"/>
      <c r="G7" s="91"/>
      <c r="H7" s="194" t="s">
        <v>115</v>
      </c>
      <c r="I7" s="195"/>
      <c r="J7" s="195"/>
      <c r="K7" s="196"/>
    </row>
    <row r="8" spans="1:11" ht="49.2" customHeight="1" x14ac:dyDescent="0.3">
      <c r="A8" s="210" t="s">
        <v>7</v>
      </c>
      <c r="B8" s="210" t="s">
        <v>96</v>
      </c>
      <c r="C8" s="210" t="s">
        <v>131</v>
      </c>
      <c r="D8" s="208" t="s">
        <v>22</v>
      </c>
      <c r="E8" s="162" t="s">
        <v>173</v>
      </c>
      <c r="F8" s="164" t="s">
        <v>174</v>
      </c>
      <c r="G8" s="164" t="s">
        <v>175</v>
      </c>
      <c r="H8" s="197" t="s">
        <v>7</v>
      </c>
      <c r="I8" s="197" t="s">
        <v>116</v>
      </c>
      <c r="J8" s="197" t="s">
        <v>9</v>
      </c>
      <c r="K8" s="199" t="s">
        <v>22</v>
      </c>
    </row>
    <row r="9" spans="1:11" ht="49.2" customHeight="1" x14ac:dyDescent="0.3">
      <c r="A9" s="211"/>
      <c r="B9" s="211"/>
      <c r="C9" s="211"/>
      <c r="D9" s="209"/>
      <c r="E9" s="163"/>
      <c r="F9" s="164"/>
      <c r="G9" s="164"/>
      <c r="H9" s="198"/>
      <c r="I9" s="198"/>
      <c r="J9" s="198"/>
      <c r="K9" s="200"/>
    </row>
    <row r="10" spans="1:11" x14ac:dyDescent="0.3">
      <c r="A10" s="202" t="s">
        <v>18</v>
      </c>
      <c r="B10" s="202"/>
      <c r="C10" s="202"/>
      <c r="D10" s="202"/>
      <c r="E10" s="89"/>
      <c r="F10" s="89"/>
      <c r="G10" s="89"/>
      <c r="H10" s="201" t="s">
        <v>136</v>
      </c>
      <c r="I10" s="201"/>
      <c r="J10" s="201"/>
      <c r="K10" s="201"/>
    </row>
    <row r="11" spans="1:11" ht="46.95" customHeight="1" x14ac:dyDescent="0.3">
      <c r="A11" s="18" t="s">
        <v>19</v>
      </c>
      <c r="B11" s="8"/>
      <c r="C11" s="17"/>
      <c r="D11" s="8">
        <f>D12+D13+D14</f>
        <v>0</v>
      </c>
      <c r="E11" s="8"/>
      <c r="F11" s="8"/>
      <c r="G11" s="8"/>
      <c r="H11" s="70" t="s">
        <v>132</v>
      </c>
      <c r="I11" s="71"/>
      <c r="J11" s="72" t="s">
        <v>23</v>
      </c>
      <c r="K11" s="71" t="e">
        <f>#REF!+K12+K14</f>
        <v>#REF!</v>
      </c>
    </row>
    <row r="12" spans="1:11" x14ac:dyDescent="0.3">
      <c r="A12" s="19" t="s">
        <v>0</v>
      </c>
      <c r="B12" s="46"/>
      <c r="C12" s="9"/>
      <c r="D12" s="57">
        <v>0</v>
      </c>
      <c r="E12" s="99"/>
      <c r="F12" s="99"/>
      <c r="G12" s="99"/>
      <c r="H12" s="153" t="s">
        <v>120</v>
      </c>
      <c r="I12" s="180">
        <v>450</v>
      </c>
      <c r="J12" s="243" t="s">
        <v>193</v>
      </c>
      <c r="K12" s="182">
        <v>108000</v>
      </c>
    </row>
    <row r="13" spans="1:11" ht="76.8" customHeight="1" x14ac:dyDescent="0.3">
      <c r="A13" s="19" t="s">
        <v>1</v>
      </c>
      <c r="B13" s="46"/>
      <c r="C13" s="9"/>
      <c r="D13" s="57">
        <v>0</v>
      </c>
      <c r="E13" s="100"/>
      <c r="F13" s="100"/>
      <c r="G13" s="100"/>
      <c r="H13" s="154"/>
      <c r="I13" s="181"/>
      <c r="J13" s="244"/>
      <c r="K13" s="183"/>
    </row>
    <row r="14" spans="1:11" x14ac:dyDescent="0.3">
      <c r="A14" s="19" t="s">
        <v>4</v>
      </c>
      <c r="B14" s="46"/>
      <c r="C14" s="9"/>
      <c r="D14" s="31">
        <v>0</v>
      </c>
      <c r="E14" s="11"/>
      <c r="F14" s="11"/>
      <c r="G14" s="11"/>
      <c r="H14" s="19" t="s">
        <v>4</v>
      </c>
      <c r="I14" s="46"/>
      <c r="J14" s="9"/>
      <c r="K14" s="31">
        <v>0</v>
      </c>
    </row>
    <row r="15" spans="1:11" ht="62.4" x14ac:dyDescent="0.3">
      <c r="A15" s="20" t="s">
        <v>21</v>
      </c>
      <c r="B15" s="12"/>
      <c r="C15" s="13"/>
      <c r="D15" s="14">
        <f>D16+D17+D18</f>
        <v>0</v>
      </c>
      <c r="E15" s="14"/>
      <c r="F15" s="14"/>
      <c r="G15" s="14"/>
      <c r="H15" s="73" t="s">
        <v>133</v>
      </c>
      <c r="I15" s="74"/>
      <c r="J15" s="75"/>
      <c r="K15" s="76">
        <f>K16+K17+K18</f>
        <v>0</v>
      </c>
    </row>
    <row r="16" spans="1:11" x14ac:dyDescent="0.3">
      <c r="A16" s="19" t="s">
        <v>2</v>
      </c>
      <c r="B16" s="46"/>
      <c r="C16" s="9"/>
      <c r="D16" s="57">
        <v>0</v>
      </c>
      <c r="E16" s="10"/>
      <c r="F16" s="10"/>
      <c r="G16" s="10"/>
      <c r="H16" s="19" t="s">
        <v>121</v>
      </c>
      <c r="I16" s="46"/>
      <c r="J16" s="9"/>
      <c r="K16" s="57">
        <v>0</v>
      </c>
    </row>
    <row r="17" spans="1:12" ht="41.4" x14ac:dyDescent="0.3">
      <c r="A17" s="19" t="s">
        <v>12</v>
      </c>
      <c r="B17" s="46"/>
      <c r="C17" s="9"/>
      <c r="D17" s="57">
        <v>0</v>
      </c>
      <c r="E17" s="10"/>
      <c r="F17" s="10"/>
      <c r="G17" s="10"/>
      <c r="H17" s="19" t="s">
        <v>122</v>
      </c>
      <c r="I17" s="46"/>
      <c r="J17" s="9"/>
      <c r="K17" s="57">
        <v>0</v>
      </c>
    </row>
    <row r="18" spans="1:12" ht="41.4" x14ac:dyDescent="0.3">
      <c r="A18" s="19" t="s">
        <v>11</v>
      </c>
      <c r="B18" s="46"/>
      <c r="C18" s="9"/>
      <c r="D18" s="57">
        <v>0</v>
      </c>
      <c r="E18" s="10"/>
      <c r="F18" s="10"/>
      <c r="G18" s="10"/>
      <c r="H18" s="19" t="s">
        <v>123</v>
      </c>
      <c r="I18" s="46"/>
      <c r="J18" s="9"/>
      <c r="K18" s="57">
        <v>0</v>
      </c>
    </row>
    <row r="19" spans="1:12" ht="85.95" customHeight="1" thickBot="1" x14ac:dyDescent="0.35">
      <c r="A19" s="106" t="s">
        <v>20</v>
      </c>
      <c r="B19" s="104"/>
      <c r="C19" s="107"/>
      <c r="D19" s="104"/>
      <c r="E19" s="104"/>
      <c r="F19" s="104"/>
      <c r="G19" s="165" t="s">
        <v>176</v>
      </c>
      <c r="H19" s="70" t="s">
        <v>134</v>
      </c>
      <c r="I19" s="71"/>
      <c r="J19" s="105" t="s">
        <v>23</v>
      </c>
      <c r="K19" s="71" t="e">
        <f>#REF!+K29+K31</f>
        <v>#REF!</v>
      </c>
    </row>
    <row r="20" spans="1:12" x14ac:dyDescent="0.3">
      <c r="A20" s="109" t="s">
        <v>0</v>
      </c>
      <c r="B20" s="117">
        <v>3000</v>
      </c>
      <c r="C20" s="146" t="s">
        <v>179</v>
      </c>
      <c r="D20" s="120">
        <v>720000</v>
      </c>
      <c r="E20" s="141" t="s">
        <v>180</v>
      </c>
      <c r="F20" s="112"/>
      <c r="G20" s="166"/>
      <c r="H20" s="153" t="s">
        <v>1</v>
      </c>
      <c r="I20" s="155">
        <v>3600</v>
      </c>
      <c r="J20" s="157">
        <v>637</v>
      </c>
      <c r="K20" s="159">
        <v>864000</v>
      </c>
      <c r="L20" s="152" t="s">
        <v>181</v>
      </c>
    </row>
    <row r="21" spans="1:12" x14ac:dyDescent="0.3">
      <c r="A21" s="113" t="s">
        <v>1</v>
      </c>
      <c r="B21" s="118">
        <v>500</v>
      </c>
      <c r="C21" s="147"/>
      <c r="D21" s="121">
        <v>120000</v>
      </c>
      <c r="E21" s="142"/>
      <c r="F21" s="114"/>
      <c r="G21" s="166"/>
      <c r="H21" s="154"/>
      <c r="I21" s="156"/>
      <c r="J21" s="158"/>
      <c r="K21" s="160"/>
      <c r="L21" s="152"/>
    </row>
    <row r="22" spans="1:12" ht="15" thickBot="1" x14ac:dyDescent="0.35">
      <c r="A22" s="115" t="s">
        <v>4</v>
      </c>
      <c r="B22" s="119">
        <v>600</v>
      </c>
      <c r="C22" s="148"/>
      <c r="D22" s="122">
        <v>144000</v>
      </c>
      <c r="E22" s="169"/>
      <c r="F22" s="116"/>
      <c r="G22" s="166"/>
      <c r="H22" s="19" t="s">
        <v>4</v>
      </c>
      <c r="I22" s="46"/>
      <c r="J22" s="124"/>
      <c r="K22" s="31">
        <v>0</v>
      </c>
    </row>
    <row r="23" spans="1:12" x14ac:dyDescent="0.3">
      <c r="A23" s="129" t="s">
        <v>0</v>
      </c>
      <c r="B23" s="125">
        <v>830</v>
      </c>
      <c r="C23" s="147" t="s">
        <v>182</v>
      </c>
      <c r="D23" s="97">
        <f t="shared" ref="D23:D28" si="0">B23*240</f>
        <v>199200</v>
      </c>
      <c r="E23" s="142" t="s">
        <v>183</v>
      </c>
      <c r="F23" s="130"/>
      <c r="G23" s="166"/>
      <c r="H23" s="153" t="s">
        <v>1</v>
      </c>
      <c r="I23" s="155">
        <v>1330</v>
      </c>
      <c r="J23" s="157">
        <v>650</v>
      </c>
      <c r="K23" s="159">
        <v>319200</v>
      </c>
      <c r="L23" s="145" t="s">
        <v>184</v>
      </c>
    </row>
    <row r="24" spans="1:12" x14ac:dyDescent="0.3">
      <c r="A24" s="113" t="s">
        <v>1</v>
      </c>
      <c r="B24" s="118">
        <v>200</v>
      </c>
      <c r="C24" s="147"/>
      <c r="D24" s="57">
        <f t="shared" si="0"/>
        <v>48000</v>
      </c>
      <c r="E24" s="142"/>
      <c r="F24" s="114"/>
      <c r="G24" s="166"/>
      <c r="H24" s="154"/>
      <c r="I24" s="156"/>
      <c r="J24" s="158"/>
      <c r="K24" s="160"/>
      <c r="L24" s="145"/>
    </row>
    <row r="25" spans="1:12" ht="15" thickBot="1" x14ac:dyDescent="0.35">
      <c r="A25" s="126" t="s">
        <v>4</v>
      </c>
      <c r="B25" s="127">
        <v>80</v>
      </c>
      <c r="C25" s="147"/>
      <c r="D25" s="96">
        <f t="shared" si="0"/>
        <v>19200</v>
      </c>
      <c r="E25" s="142"/>
      <c r="F25" s="128"/>
      <c r="G25" s="166"/>
      <c r="H25" s="19" t="s">
        <v>4</v>
      </c>
      <c r="I25" s="46"/>
      <c r="J25" s="124"/>
      <c r="K25" s="31">
        <v>0</v>
      </c>
    </row>
    <row r="26" spans="1:12" x14ac:dyDescent="0.3">
      <c r="A26" s="109" t="s">
        <v>0</v>
      </c>
      <c r="B26" s="110">
        <v>4940</v>
      </c>
      <c r="C26" s="139" t="s">
        <v>185</v>
      </c>
      <c r="D26" s="111">
        <f t="shared" si="0"/>
        <v>1185600</v>
      </c>
      <c r="E26" s="141" t="s">
        <v>186</v>
      </c>
      <c r="F26" s="112"/>
      <c r="G26" s="166"/>
      <c r="H26" s="153" t="s">
        <v>1</v>
      </c>
      <c r="I26" s="155">
        <v>5800</v>
      </c>
      <c r="J26" s="157" t="s">
        <v>189</v>
      </c>
      <c r="K26" s="159">
        <v>1392000</v>
      </c>
      <c r="L26" s="145" t="s">
        <v>190</v>
      </c>
    </row>
    <row r="27" spans="1:12" x14ac:dyDescent="0.3">
      <c r="A27" s="113" t="s">
        <v>1</v>
      </c>
      <c r="B27" s="46">
        <v>2000</v>
      </c>
      <c r="C27" s="140"/>
      <c r="D27" s="57">
        <f t="shared" si="0"/>
        <v>480000</v>
      </c>
      <c r="E27" s="142"/>
      <c r="F27" s="114"/>
      <c r="G27" s="166"/>
      <c r="H27" s="154"/>
      <c r="I27" s="156"/>
      <c r="J27" s="158"/>
      <c r="K27" s="160"/>
      <c r="L27" s="145"/>
    </row>
    <row r="28" spans="1:12" ht="15" thickBot="1" x14ac:dyDescent="0.35">
      <c r="A28" s="126" t="s">
        <v>4</v>
      </c>
      <c r="B28" s="45">
        <v>1000</v>
      </c>
      <c r="C28" s="140"/>
      <c r="D28" s="96">
        <f t="shared" si="0"/>
        <v>240000</v>
      </c>
      <c r="E28" s="142"/>
      <c r="F28" s="128"/>
      <c r="G28" s="166"/>
      <c r="H28" s="19" t="s">
        <v>4</v>
      </c>
      <c r="I28" s="46"/>
      <c r="J28" s="124"/>
      <c r="K28" s="31">
        <v>0</v>
      </c>
    </row>
    <row r="29" spans="1:12" x14ac:dyDescent="0.3">
      <c r="A29" s="109" t="s">
        <v>0</v>
      </c>
      <c r="B29" s="117">
        <v>475</v>
      </c>
      <c r="C29" s="146" t="s">
        <v>191</v>
      </c>
      <c r="D29" s="120">
        <v>114000</v>
      </c>
      <c r="E29" s="149" t="s">
        <v>192</v>
      </c>
      <c r="F29" s="112"/>
      <c r="G29" s="166"/>
      <c r="H29" s="153" t="s">
        <v>1</v>
      </c>
      <c r="I29" s="155">
        <v>267</v>
      </c>
      <c r="J29" s="157">
        <v>1040</v>
      </c>
      <c r="K29" s="159">
        <v>64080</v>
      </c>
      <c r="L29" s="145" t="s">
        <v>192</v>
      </c>
    </row>
    <row r="30" spans="1:12" x14ac:dyDescent="0.3">
      <c r="A30" s="113" t="s">
        <v>1</v>
      </c>
      <c r="B30" s="118">
        <v>67</v>
      </c>
      <c r="C30" s="147"/>
      <c r="D30" s="121">
        <v>16080</v>
      </c>
      <c r="E30" s="150"/>
      <c r="F30" s="114"/>
      <c r="G30" s="166"/>
      <c r="H30" s="154"/>
      <c r="I30" s="156"/>
      <c r="J30" s="158"/>
      <c r="K30" s="160"/>
      <c r="L30" s="145"/>
    </row>
    <row r="31" spans="1:12" ht="15" thickBot="1" x14ac:dyDescent="0.35">
      <c r="A31" s="115" t="s">
        <v>4</v>
      </c>
      <c r="B31" s="119">
        <v>69</v>
      </c>
      <c r="C31" s="148"/>
      <c r="D31" s="122">
        <v>16560</v>
      </c>
      <c r="E31" s="151"/>
      <c r="F31" s="116"/>
      <c r="G31" s="166"/>
      <c r="H31" s="19" t="s">
        <v>4</v>
      </c>
      <c r="I31" s="46"/>
      <c r="J31" s="108"/>
      <c r="K31" s="31">
        <v>0</v>
      </c>
    </row>
    <row r="32" spans="1:12" ht="78" x14ac:dyDescent="0.3">
      <c r="A32" s="135" t="s">
        <v>117</v>
      </c>
      <c r="B32" s="136"/>
      <c r="C32" s="134"/>
      <c r="D32" s="137"/>
      <c r="E32" s="137"/>
      <c r="F32" s="137"/>
      <c r="G32" s="167"/>
      <c r="H32" s="73" t="s">
        <v>135</v>
      </c>
      <c r="I32" s="74"/>
      <c r="J32" s="75"/>
      <c r="K32" s="76">
        <f>K36+K37+K38</f>
        <v>0</v>
      </c>
    </row>
    <row r="33" spans="1:12" x14ac:dyDescent="0.3">
      <c r="A33" s="19" t="s">
        <v>2</v>
      </c>
      <c r="B33" s="118">
        <v>2</v>
      </c>
      <c r="C33" s="123" t="s">
        <v>179</v>
      </c>
      <c r="D33" s="121">
        <v>44000</v>
      </c>
      <c r="E33" s="10" t="s">
        <v>181</v>
      </c>
      <c r="F33" s="10"/>
      <c r="G33" s="167"/>
      <c r="H33" s="19" t="s">
        <v>121</v>
      </c>
      <c r="I33" s="46"/>
      <c r="J33" s="9"/>
      <c r="K33" s="57">
        <v>0</v>
      </c>
    </row>
    <row r="34" spans="1:12" x14ac:dyDescent="0.3">
      <c r="A34" s="19" t="s">
        <v>2</v>
      </c>
      <c r="B34" s="118">
        <v>1</v>
      </c>
      <c r="C34" s="131" t="s">
        <v>182</v>
      </c>
      <c r="D34" s="121">
        <v>22000</v>
      </c>
      <c r="E34" s="10" t="s">
        <v>183</v>
      </c>
      <c r="F34" s="10"/>
      <c r="G34" s="167"/>
      <c r="H34" s="19" t="s">
        <v>121</v>
      </c>
      <c r="I34" s="46"/>
      <c r="J34" s="9"/>
      <c r="K34" s="57">
        <v>0</v>
      </c>
    </row>
    <row r="35" spans="1:12" x14ac:dyDescent="0.3">
      <c r="A35" s="19" t="s">
        <v>2</v>
      </c>
      <c r="B35" s="118">
        <v>10</v>
      </c>
      <c r="C35" s="123" t="s">
        <v>185</v>
      </c>
      <c r="D35" s="121">
        <v>440000</v>
      </c>
      <c r="E35" s="10" t="s">
        <v>186</v>
      </c>
      <c r="F35" s="10"/>
      <c r="G35" s="167"/>
      <c r="H35" s="19" t="s">
        <v>121</v>
      </c>
      <c r="I35" s="46"/>
      <c r="J35" s="9"/>
      <c r="K35" s="57">
        <v>0</v>
      </c>
    </row>
    <row r="36" spans="1:12" x14ac:dyDescent="0.3">
      <c r="A36" s="19" t="s">
        <v>2</v>
      </c>
      <c r="B36" s="118">
        <v>1</v>
      </c>
      <c r="C36" s="131" t="s">
        <v>191</v>
      </c>
      <c r="D36" s="121">
        <v>22000</v>
      </c>
      <c r="E36" s="10" t="s">
        <v>192</v>
      </c>
      <c r="F36" s="10"/>
      <c r="G36" s="167"/>
      <c r="H36" s="19" t="s">
        <v>121</v>
      </c>
      <c r="I36" s="46"/>
      <c r="J36" s="9"/>
      <c r="K36" s="57">
        <v>0</v>
      </c>
    </row>
    <row r="37" spans="1:12" ht="41.4" x14ac:dyDescent="0.3">
      <c r="A37" s="19" t="s">
        <v>12</v>
      </c>
      <c r="B37" s="118"/>
      <c r="D37" s="118"/>
      <c r="F37" s="10"/>
      <c r="G37" s="167"/>
      <c r="H37" s="19" t="s">
        <v>122</v>
      </c>
      <c r="I37" s="46"/>
      <c r="J37" s="9"/>
      <c r="K37" s="57">
        <v>0</v>
      </c>
    </row>
    <row r="38" spans="1:12" ht="41.4" x14ac:dyDescent="0.3">
      <c r="A38" s="19" t="s">
        <v>11</v>
      </c>
      <c r="B38" s="46"/>
      <c r="C38" s="108"/>
      <c r="D38" s="57"/>
      <c r="E38" s="10"/>
      <c r="F38" s="10"/>
      <c r="G38" s="168"/>
      <c r="H38" s="19" t="s">
        <v>123</v>
      </c>
      <c r="I38" s="46"/>
      <c r="J38" s="9"/>
      <c r="K38" s="57">
        <v>0</v>
      </c>
    </row>
    <row r="39" spans="1:12" x14ac:dyDescent="0.3">
      <c r="A39" s="202" t="s">
        <v>5</v>
      </c>
      <c r="B39" s="202"/>
      <c r="C39" s="202"/>
      <c r="D39" s="202"/>
      <c r="E39" s="89"/>
      <c r="F39" s="89"/>
      <c r="G39" s="89"/>
      <c r="H39" s="201" t="s">
        <v>118</v>
      </c>
      <c r="I39" s="201"/>
      <c r="J39" s="201"/>
      <c r="K39" s="201"/>
    </row>
    <row r="40" spans="1:12" ht="31.2" customHeight="1" x14ac:dyDescent="0.3">
      <c r="A40" s="20" t="s">
        <v>8</v>
      </c>
      <c r="B40" s="15"/>
      <c r="C40" s="13"/>
      <c r="D40" s="8">
        <f>SUM(D41:D45)</f>
        <v>336000</v>
      </c>
      <c r="E40" s="8"/>
      <c r="F40" s="8"/>
      <c r="G40" s="165" t="s">
        <v>177</v>
      </c>
      <c r="H40" s="73" t="s">
        <v>119</v>
      </c>
      <c r="I40" s="77"/>
      <c r="J40" s="75"/>
      <c r="K40" s="71">
        <f>SUM(K41:K45)</f>
        <v>0</v>
      </c>
      <c r="L40" t="s">
        <v>124</v>
      </c>
    </row>
    <row r="41" spans="1:12" x14ac:dyDescent="0.3">
      <c r="A41" s="19" t="s">
        <v>0</v>
      </c>
      <c r="B41" s="132">
        <v>400</v>
      </c>
      <c r="C41" s="16"/>
      <c r="D41" s="31">
        <f>B41*240</f>
        <v>96000</v>
      </c>
      <c r="E41" s="143" t="s">
        <v>187</v>
      </c>
      <c r="F41" s="101"/>
      <c r="G41" s="167"/>
      <c r="H41" s="153" t="s">
        <v>1</v>
      </c>
      <c r="I41" s="184"/>
      <c r="J41" s="186"/>
      <c r="K41" s="188">
        <v>0</v>
      </c>
    </row>
    <row r="42" spans="1:12" x14ac:dyDescent="0.3">
      <c r="A42" s="19" t="s">
        <v>1</v>
      </c>
      <c r="B42" s="46">
        <v>1000</v>
      </c>
      <c r="C42" s="9"/>
      <c r="D42" s="57">
        <f>B42*240</f>
        <v>240000</v>
      </c>
      <c r="E42" s="144"/>
      <c r="F42" s="100"/>
      <c r="G42" s="167"/>
      <c r="H42" s="154"/>
      <c r="I42" s="185"/>
      <c r="J42" s="187"/>
      <c r="K42" s="189"/>
    </row>
    <row r="43" spans="1:12" x14ac:dyDescent="0.3">
      <c r="A43" s="19" t="s">
        <v>3</v>
      </c>
      <c r="B43" s="46"/>
      <c r="C43" s="9"/>
      <c r="D43" s="57">
        <v>0</v>
      </c>
      <c r="E43" s="10"/>
      <c r="F43" s="10"/>
      <c r="G43" s="167"/>
      <c r="H43" s="19" t="s">
        <v>125</v>
      </c>
      <c r="I43" s="46"/>
      <c r="J43" s="9"/>
      <c r="K43" s="57">
        <v>0</v>
      </c>
    </row>
    <row r="44" spans="1:12" ht="31.95" customHeight="1" x14ac:dyDescent="0.3">
      <c r="A44" s="19" t="s">
        <v>16</v>
      </c>
      <c r="B44" s="46"/>
      <c r="C44" s="9"/>
      <c r="D44" s="57">
        <v>0</v>
      </c>
      <c r="E44" s="99"/>
      <c r="F44" s="99"/>
      <c r="G44" s="167"/>
      <c r="H44" s="153" t="s">
        <v>126</v>
      </c>
      <c r="I44" s="190"/>
      <c r="J44" s="192"/>
      <c r="K44" s="188"/>
    </row>
    <row r="45" spans="1:12" ht="31.95" customHeight="1" x14ac:dyDescent="0.3">
      <c r="A45" s="19" t="s">
        <v>92</v>
      </c>
      <c r="B45" s="46"/>
      <c r="C45" s="9"/>
      <c r="D45" s="57"/>
      <c r="E45" s="100"/>
      <c r="F45" s="100"/>
      <c r="G45" s="168"/>
      <c r="H45" s="154"/>
      <c r="I45" s="191"/>
      <c r="J45" s="193"/>
      <c r="K45" s="189"/>
    </row>
    <row r="46" spans="1:12" ht="30.6" customHeight="1" x14ac:dyDescent="0.3">
      <c r="A46" s="203" t="s">
        <v>6</v>
      </c>
      <c r="B46" s="204"/>
      <c r="C46" s="204"/>
      <c r="D46" s="204"/>
      <c r="E46" s="90"/>
      <c r="F46" s="90"/>
      <c r="G46" s="90"/>
      <c r="H46" s="177" t="s">
        <v>127</v>
      </c>
      <c r="I46" s="178"/>
      <c r="J46" s="178"/>
      <c r="K46" s="178"/>
    </row>
    <row r="47" spans="1:12" ht="46.8" x14ac:dyDescent="0.3">
      <c r="A47" s="20" t="s">
        <v>86</v>
      </c>
      <c r="B47" s="12"/>
      <c r="C47" s="13"/>
      <c r="D47" s="8">
        <f>SUM(D48:D52)</f>
        <v>6822000</v>
      </c>
      <c r="E47" s="8"/>
      <c r="F47" s="8"/>
      <c r="G47" s="161" t="s">
        <v>178</v>
      </c>
      <c r="H47" s="73" t="s">
        <v>86</v>
      </c>
      <c r="I47" s="74"/>
      <c r="J47" s="75"/>
      <c r="K47" s="71">
        <f>SUM(K48:K51)</f>
        <v>0</v>
      </c>
    </row>
    <row r="48" spans="1:12" ht="69" x14ac:dyDescent="0.3">
      <c r="A48" s="19" t="s">
        <v>13</v>
      </c>
      <c r="B48" s="46">
        <v>1</v>
      </c>
      <c r="C48" s="138" t="s">
        <v>194</v>
      </c>
      <c r="D48" s="58">
        <v>1000000</v>
      </c>
      <c r="E48" s="133" t="s">
        <v>188</v>
      </c>
      <c r="F48" s="102"/>
      <c r="G48" s="161"/>
      <c r="H48" s="19" t="s">
        <v>128</v>
      </c>
      <c r="I48" s="46"/>
      <c r="J48" s="9"/>
      <c r="K48" s="58">
        <v>0</v>
      </c>
    </row>
    <row r="49" spans="1:11" ht="69" x14ac:dyDescent="0.3">
      <c r="A49" s="19" t="s">
        <v>14</v>
      </c>
      <c r="B49" s="46">
        <v>1</v>
      </c>
      <c r="C49" s="138" t="s">
        <v>195</v>
      </c>
      <c r="D49" s="58">
        <v>5822000</v>
      </c>
      <c r="E49" s="133" t="s">
        <v>196</v>
      </c>
      <c r="F49" s="102"/>
      <c r="G49" s="161"/>
      <c r="H49" s="19" t="s">
        <v>129</v>
      </c>
      <c r="I49" s="46"/>
      <c r="J49" s="9"/>
      <c r="K49" s="58">
        <v>0</v>
      </c>
    </row>
    <row r="50" spans="1:11" ht="27.6" x14ac:dyDescent="0.3">
      <c r="A50" s="19" t="s">
        <v>14</v>
      </c>
      <c r="B50" s="46"/>
      <c r="C50" s="9"/>
      <c r="D50" s="58">
        <v>0</v>
      </c>
      <c r="E50" s="102"/>
      <c r="F50" s="102"/>
      <c r="G50" s="161"/>
      <c r="H50" s="19" t="s">
        <v>129</v>
      </c>
      <c r="I50" s="46"/>
      <c r="J50" s="9"/>
      <c r="K50" s="58">
        <v>0</v>
      </c>
    </row>
    <row r="51" spans="1:11" ht="27.6" x14ac:dyDescent="0.3">
      <c r="A51" s="19" t="s">
        <v>15</v>
      </c>
      <c r="B51" s="46"/>
      <c r="C51" s="9"/>
      <c r="D51" s="58">
        <v>0</v>
      </c>
      <c r="E51" s="102"/>
      <c r="F51" s="102"/>
      <c r="G51" s="161"/>
      <c r="H51" s="19" t="s">
        <v>130</v>
      </c>
      <c r="I51" s="46"/>
      <c r="J51" s="9"/>
      <c r="K51" s="58">
        <v>0</v>
      </c>
    </row>
    <row r="52" spans="1:11" ht="27.6" x14ac:dyDescent="0.3">
      <c r="A52" s="19" t="s">
        <v>17</v>
      </c>
      <c r="B52" s="46"/>
      <c r="C52" s="9"/>
      <c r="D52" s="58">
        <v>0</v>
      </c>
      <c r="E52" s="102"/>
      <c r="F52" s="102"/>
      <c r="G52" s="161"/>
    </row>
    <row r="53" spans="1:11" ht="30" customHeight="1" x14ac:dyDescent="0.3">
      <c r="A53" s="179" t="s">
        <v>10</v>
      </c>
      <c r="B53" s="179"/>
      <c r="C53" s="179"/>
      <c r="D53" s="179"/>
      <c r="E53" s="103"/>
      <c r="F53" s="103"/>
      <c r="G53" s="103"/>
      <c r="H53" s="179" t="s">
        <v>10</v>
      </c>
      <c r="I53" s="179"/>
      <c r="J53" s="179"/>
      <c r="K53" s="179"/>
    </row>
    <row r="54" spans="1:11" x14ac:dyDescent="0.3">
      <c r="A54"/>
      <c r="B54" s="1"/>
      <c r="C54" s="1"/>
    </row>
    <row r="55" spans="1:11" x14ac:dyDescent="0.3">
      <c r="A55"/>
    </row>
    <row r="56" spans="1:11" x14ac:dyDescent="0.3">
      <c r="A56"/>
      <c r="B56" s="1"/>
      <c r="C56" s="1"/>
    </row>
    <row r="57" spans="1:11" x14ac:dyDescent="0.3">
      <c r="A57"/>
      <c r="B57" s="2"/>
      <c r="C57" s="2"/>
    </row>
    <row r="58" spans="1:11" x14ac:dyDescent="0.3">
      <c r="A58"/>
    </row>
    <row r="59" spans="1:11" x14ac:dyDescent="0.3">
      <c r="A59"/>
    </row>
    <row r="60" spans="1:11" x14ac:dyDescent="0.3">
      <c r="A60"/>
      <c r="B60" s="1"/>
      <c r="C60" s="1"/>
    </row>
    <row r="61" spans="1:11" x14ac:dyDescent="0.3">
      <c r="A61"/>
      <c r="B61" s="2"/>
      <c r="C61" s="2"/>
    </row>
    <row r="62" spans="1:11" x14ac:dyDescent="0.3">
      <c r="A62"/>
    </row>
    <row r="63" spans="1:11" x14ac:dyDescent="0.3">
      <c r="A63"/>
    </row>
    <row r="64" spans="1:11" x14ac:dyDescent="0.3">
      <c r="A64"/>
      <c r="B64" s="2"/>
      <c r="C64" s="2"/>
    </row>
    <row r="65" spans="1:3" x14ac:dyDescent="0.3">
      <c r="A65"/>
    </row>
    <row r="66" spans="1:3" x14ac:dyDescent="0.3">
      <c r="A66"/>
      <c r="B66" s="1"/>
      <c r="C66" s="1"/>
    </row>
    <row r="67" spans="1:3" x14ac:dyDescent="0.3">
      <c r="A67"/>
      <c r="B67" s="2"/>
      <c r="C67" s="2"/>
    </row>
  </sheetData>
  <mergeCells count="70">
    <mergeCell ref="A7:D7"/>
    <mergeCell ref="D8:D9"/>
    <mergeCell ref="A8:A9"/>
    <mergeCell ref="B8:B9"/>
    <mergeCell ref="C8:C9"/>
    <mergeCell ref="H10:K10"/>
    <mergeCell ref="H39:K39"/>
    <mergeCell ref="A53:D53"/>
    <mergeCell ref="A10:D10"/>
    <mergeCell ref="A39:D39"/>
    <mergeCell ref="A46:D46"/>
    <mergeCell ref="C20:C22"/>
    <mergeCell ref="C23:C25"/>
    <mergeCell ref="H7:K7"/>
    <mergeCell ref="H8:H9"/>
    <mergeCell ref="I8:I9"/>
    <mergeCell ref="J8:J9"/>
    <mergeCell ref="K8:K9"/>
    <mergeCell ref="H53:K53"/>
    <mergeCell ref="H12:H13"/>
    <mergeCell ref="I12:I13"/>
    <mergeCell ref="K12:K13"/>
    <mergeCell ref="J12:J13"/>
    <mergeCell ref="H29:H30"/>
    <mergeCell ref="I29:I30"/>
    <mergeCell ref="J29:J30"/>
    <mergeCell ref="K29:K30"/>
    <mergeCell ref="H41:H42"/>
    <mergeCell ref="I41:I42"/>
    <mergeCell ref="J41:J42"/>
    <mergeCell ref="K41:K42"/>
    <mergeCell ref="H44:H45"/>
    <mergeCell ref="I44:I45"/>
    <mergeCell ref="J44:J45"/>
    <mergeCell ref="B1:D1"/>
    <mergeCell ref="B2:D2"/>
    <mergeCell ref="B3:D3"/>
    <mergeCell ref="B4:D4"/>
    <mergeCell ref="B5:D5"/>
    <mergeCell ref="E8:E9"/>
    <mergeCell ref="F8:F9"/>
    <mergeCell ref="G8:G9"/>
    <mergeCell ref="G19:G38"/>
    <mergeCell ref="G40:G45"/>
    <mergeCell ref="E20:E22"/>
    <mergeCell ref="E23:E25"/>
    <mergeCell ref="G47:G52"/>
    <mergeCell ref="H20:H21"/>
    <mergeCell ref="I20:I21"/>
    <mergeCell ref="J20:J21"/>
    <mergeCell ref="K20:K21"/>
    <mergeCell ref="H26:H27"/>
    <mergeCell ref="I26:I27"/>
    <mergeCell ref="J26:J27"/>
    <mergeCell ref="K26:K27"/>
    <mergeCell ref="H46:K46"/>
    <mergeCell ref="K44:K45"/>
    <mergeCell ref="L20:L21"/>
    <mergeCell ref="H23:H24"/>
    <mergeCell ref="I23:I24"/>
    <mergeCell ref="J23:J24"/>
    <mergeCell ref="K23:K24"/>
    <mergeCell ref="L23:L24"/>
    <mergeCell ref="C26:C28"/>
    <mergeCell ref="E26:E28"/>
    <mergeCell ref="E41:E42"/>
    <mergeCell ref="L26:L27"/>
    <mergeCell ref="C29:C31"/>
    <mergeCell ref="E29:E31"/>
    <mergeCell ref="L29:L30"/>
  </mergeCells>
  <hyperlinks>
    <hyperlink ref="B5" r:id="rId1" xr:uid="{95F93F0F-90F9-4AAD-BE71-BE0E0307A1C3}"/>
  </hyperlinks>
  <pageMargins left="0.7" right="0.7" top="0.75" bottom="0.75" header="0.3" footer="0.3"/>
  <pageSetup paperSize="9" scale="2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C2" sqref="C2"/>
    </sheetView>
  </sheetViews>
  <sheetFormatPr defaultRowHeight="14.4" x14ac:dyDescent="0.3"/>
  <cols>
    <col min="1" max="1" width="48.33203125" customWidth="1"/>
    <col min="2" max="2" width="55.109375" customWidth="1"/>
  </cols>
  <sheetData>
    <row r="1" spans="1:2" ht="101.4" customHeight="1" thickBot="1" x14ac:dyDescent="0.35">
      <c r="A1" s="7" t="s">
        <v>146</v>
      </c>
      <c r="B1" s="92" t="str">
        <f>Ūdenssaimniec_ESOŠS_VĒRTĒJUMS!B1</f>
        <v>BALOŽI</v>
      </c>
    </row>
    <row r="2" spans="1:2" x14ac:dyDescent="0.3">
      <c r="A2" s="5"/>
      <c r="B2" s="6"/>
    </row>
    <row r="3" spans="1:2" ht="30.6" customHeight="1" x14ac:dyDescent="0.3">
      <c r="A3" s="205" t="s">
        <v>104</v>
      </c>
      <c r="B3" s="207"/>
    </row>
    <row r="4" spans="1:2" ht="48.6" customHeight="1" x14ac:dyDescent="0.3">
      <c r="A4" s="65" t="s">
        <v>101</v>
      </c>
      <c r="B4" s="64" t="s">
        <v>198</v>
      </c>
    </row>
    <row r="5" spans="1:2" ht="86.4" x14ac:dyDescent="0.3">
      <c r="A5" s="65" t="s">
        <v>102</v>
      </c>
      <c r="B5" s="64" t="s">
        <v>199</v>
      </c>
    </row>
    <row r="6" spans="1:2" ht="129.6" x14ac:dyDescent="0.3">
      <c r="A6" s="65" t="s">
        <v>137</v>
      </c>
      <c r="B6" s="64" t="s">
        <v>200</v>
      </c>
    </row>
    <row r="7" spans="1:2" ht="38.4" customHeight="1" x14ac:dyDescent="0.3">
      <c r="A7" s="65" t="s">
        <v>112</v>
      </c>
      <c r="B7" s="238" t="s">
        <v>201</v>
      </c>
    </row>
    <row r="8" spans="1:2" ht="25.2" customHeight="1" x14ac:dyDescent="0.3">
      <c r="A8" s="65" t="s">
        <v>111</v>
      </c>
      <c r="B8" s="239" t="s">
        <v>202</v>
      </c>
    </row>
    <row r="9" spans="1:2" ht="45.6" customHeight="1" x14ac:dyDescent="0.3">
      <c r="A9" s="205" t="s">
        <v>100</v>
      </c>
      <c r="B9" s="207"/>
    </row>
    <row r="10" spans="1:2" ht="64.2" customHeight="1" x14ac:dyDescent="0.3">
      <c r="A10" s="53" t="s">
        <v>98</v>
      </c>
      <c r="B10" s="64" t="s">
        <v>203</v>
      </c>
    </row>
    <row r="11" spans="1:2" ht="41.4" customHeight="1" x14ac:dyDescent="0.3">
      <c r="A11" s="53" t="s">
        <v>138</v>
      </c>
      <c r="B11" s="240" t="s">
        <v>204</v>
      </c>
    </row>
    <row r="12" spans="1:2" ht="84.6" customHeight="1" x14ac:dyDescent="0.3">
      <c r="A12" s="53" t="s">
        <v>99</v>
      </c>
      <c r="B12" s="64" t="s">
        <v>205</v>
      </c>
    </row>
    <row r="13" spans="1:2" ht="51" customHeight="1" x14ac:dyDescent="0.3">
      <c r="A13" s="53" t="s">
        <v>139</v>
      </c>
      <c r="B13" s="241" t="s">
        <v>206</v>
      </c>
    </row>
    <row r="14" spans="1:2" ht="72" x14ac:dyDescent="0.3">
      <c r="A14" s="69" t="s">
        <v>113</v>
      </c>
      <c r="B14" s="227" t="s">
        <v>207</v>
      </c>
    </row>
  </sheetData>
  <mergeCells count="2">
    <mergeCell ref="A9:B9"/>
    <mergeCell ref="A3:B3"/>
  </mergeCells>
  <pageMargins left="0.7" right="0.7" top="0.75" bottom="0.75" header="0.3" footer="0.3"/>
  <pageSetup scale="8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2" zoomScale="60" zoomScaleNormal="85" workbookViewId="0">
      <selection activeCell="B22" sqref="B22"/>
    </sheetView>
  </sheetViews>
  <sheetFormatPr defaultRowHeight="14.4" x14ac:dyDescent="0.3"/>
  <cols>
    <col min="1" max="1" width="40.5546875" style="3" customWidth="1"/>
    <col min="2" max="2" width="26"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146</v>
      </c>
      <c r="B1" s="170" t="s">
        <v>154</v>
      </c>
      <c r="C1" s="171"/>
      <c r="D1" s="171"/>
    </row>
    <row r="2" spans="1:10" ht="21.75" customHeight="1" x14ac:dyDescent="0.3">
      <c r="A2" s="5"/>
      <c r="B2" s="6"/>
      <c r="C2" s="6"/>
      <c r="D2" s="6"/>
    </row>
    <row r="3" spans="1:10" s="4" customFormat="1" ht="18" customHeight="1" x14ac:dyDescent="0.3">
      <c r="A3" s="213" t="s">
        <v>25</v>
      </c>
      <c r="B3" s="213"/>
      <c r="C3" s="213"/>
      <c r="D3" s="213"/>
    </row>
    <row r="4" spans="1:10" s="4" customFormat="1" ht="36" customHeight="1" x14ac:dyDescent="0.3">
      <c r="A4" s="86" t="s">
        <v>148</v>
      </c>
      <c r="B4" s="31">
        <v>0</v>
      </c>
      <c r="C4" s="84"/>
      <c r="D4" s="84"/>
    </row>
    <row r="5" spans="1:10" ht="29.4" customHeight="1" x14ac:dyDescent="0.3">
      <c r="A5" s="25" t="s">
        <v>26</v>
      </c>
      <c r="B5" s="31">
        <v>6000</v>
      </c>
      <c r="C5" s="29"/>
      <c r="D5" s="22"/>
    </row>
    <row r="6" spans="1:10" x14ac:dyDescent="0.3">
      <c r="A6" s="23" t="s">
        <v>27</v>
      </c>
      <c r="B6" s="31">
        <v>0</v>
      </c>
      <c r="C6" s="29"/>
      <c r="D6" s="10"/>
      <c r="E6" s="47"/>
    </row>
    <row r="7" spans="1:10" x14ac:dyDescent="0.3">
      <c r="A7" s="23" t="s">
        <v>28</v>
      </c>
      <c r="B7" s="31">
        <f>1682+4000</f>
        <v>5682</v>
      </c>
      <c r="C7" s="30">
        <f>B7/B5</f>
        <v>0.94699999999999995</v>
      </c>
      <c r="D7" s="10"/>
      <c r="E7" s="47"/>
    </row>
    <row r="8" spans="1:10" ht="29.4" thickBot="1" x14ac:dyDescent="0.35">
      <c r="A8" s="23" t="s">
        <v>29</v>
      </c>
      <c r="B8" s="31">
        <v>6000</v>
      </c>
      <c r="C8" s="30">
        <f>B8/B5</f>
        <v>1</v>
      </c>
      <c r="D8" s="11"/>
      <c r="E8" s="47"/>
    </row>
    <row r="9" spans="1:10" ht="42" thickBot="1" x14ac:dyDescent="0.35">
      <c r="A9" s="27"/>
      <c r="B9" s="12"/>
      <c r="C9" s="28" t="s">
        <v>93</v>
      </c>
      <c r="D9" s="28" t="s">
        <v>94</v>
      </c>
      <c r="E9" s="59"/>
      <c r="G9" s="214"/>
      <c r="H9" s="215"/>
      <c r="I9" s="215"/>
      <c r="J9" s="216"/>
    </row>
    <row r="10" spans="1:10" ht="15.6" x14ac:dyDescent="0.3">
      <c r="A10" s="25" t="s">
        <v>30</v>
      </c>
      <c r="B10" s="21">
        <f>B11+B12</f>
        <v>0</v>
      </c>
      <c r="C10" s="21">
        <f>C11+C12</f>
        <v>0</v>
      </c>
      <c r="D10" s="21">
        <f t="shared" ref="D10" si="0">D11+D12</f>
        <v>46</v>
      </c>
      <c r="E10" s="47"/>
    </row>
    <row r="11" spans="1:10" x14ac:dyDescent="0.3">
      <c r="A11" s="23" t="s">
        <v>31</v>
      </c>
      <c r="B11" s="31">
        <v>0</v>
      </c>
      <c r="C11" s="31"/>
      <c r="D11" s="31">
        <v>38</v>
      </c>
      <c r="E11" s="47"/>
    </row>
    <row r="12" spans="1:10" x14ac:dyDescent="0.3">
      <c r="A12" s="23" t="s">
        <v>32</v>
      </c>
      <c r="B12" s="31">
        <v>0</v>
      </c>
      <c r="C12" s="31"/>
      <c r="D12" s="31">
        <v>8</v>
      </c>
      <c r="E12" s="47"/>
    </row>
    <row r="13" spans="1:10" ht="15.6" x14ac:dyDescent="0.3">
      <c r="A13" s="26" t="s">
        <v>33</v>
      </c>
      <c r="B13" s="31">
        <v>0</v>
      </c>
      <c r="C13" s="29"/>
      <c r="D13" s="29"/>
      <c r="E13" s="47"/>
    </row>
    <row r="14" spans="1:10" x14ac:dyDescent="0.3">
      <c r="A14" s="19" t="s">
        <v>34</v>
      </c>
      <c r="B14" s="31">
        <v>1</v>
      </c>
      <c r="C14" s="29"/>
      <c r="D14" s="29"/>
      <c r="E14" s="47"/>
    </row>
    <row r="15" spans="1:10" x14ac:dyDescent="0.3">
      <c r="A15" s="24" t="s">
        <v>35</v>
      </c>
      <c r="B15" s="31">
        <v>19</v>
      </c>
      <c r="C15" s="29"/>
      <c r="D15" s="29"/>
      <c r="E15" s="47"/>
    </row>
    <row r="16" spans="1:10" ht="15.6" x14ac:dyDescent="0.3">
      <c r="A16" s="25" t="s">
        <v>81</v>
      </c>
      <c r="B16" s="58">
        <v>1</v>
      </c>
      <c r="C16" s="60"/>
      <c r="D16" s="60"/>
      <c r="E16" s="59"/>
    </row>
    <row r="17" spans="1:8" ht="15.6" x14ac:dyDescent="0.3">
      <c r="A17" s="25" t="s">
        <v>140</v>
      </c>
      <c r="B17" s="58">
        <v>21</v>
      </c>
      <c r="C17" s="60"/>
      <c r="D17" s="60"/>
      <c r="E17" s="59"/>
    </row>
    <row r="18" spans="1:8" ht="45.6" customHeight="1" x14ac:dyDescent="0.3">
      <c r="A18" s="32" t="s">
        <v>95</v>
      </c>
      <c r="B18" s="31">
        <v>50</v>
      </c>
      <c r="C18" s="29"/>
      <c r="D18" s="29"/>
      <c r="E18" s="47"/>
    </row>
    <row r="19" spans="1:8" ht="54" customHeight="1" x14ac:dyDescent="0.3">
      <c r="A19" s="32" t="s">
        <v>147</v>
      </c>
      <c r="B19" s="34" t="s">
        <v>155</v>
      </c>
      <c r="C19" s="29"/>
      <c r="D19" s="29"/>
      <c r="E19" s="47"/>
    </row>
    <row r="20" spans="1:8" ht="54.6" customHeight="1" x14ac:dyDescent="0.3">
      <c r="A20" s="32" t="s">
        <v>87</v>
      </c>
      <c r="B20" s="235" t="s">
        <v>163</v>
      </c>
      <c r="C20" s="236"/>
      <c r="D20" s="237"/>
      <c r="E20" s="59"/>
    </row>
    <row r="21" spans="1:8" ht="31.2" x14ac:dyDescent="0.3">
      <c r="A21" s="32" t="s">
        <v>88</v>
      </c>
      <c r="B21" s="33">
        <v>466234</v>
      </c>
      <c r="C21" s="29"/>
      <c r="D21" s="29"/>
    </row>
    <row r="22" spans="1:8" ht="144" x14ac:dyDescent="0.3">
      <c r="A22" s="32" t="s">
        <v>103</v>
      </c>
      <c r="B22" s="242" t="s">
        <v>208</v>
      </c>
      <c r="C22" s="29"/>
      <c r="D22" s="29"/>
    </row>
    <row r="23" spans="1:8" ht="15.6" x14ac:dyDescent="0.3">
      <c r="A23" s="212" t="s">
        <v>69</v>
      </c>
      <c r="B23" s="212"/>
      <c r="C23" s="212"/>
      <c r="D23" s="212"/>
    </row>
    <row r="24" spans="1:8" ht="31.2" x14ac:dyDescent="0.3">
      <c r="A24" s="25" t="s">
        <v>70</v>
      </c>
      <c r="B24" s="31">
        <v>5513</v>
      </c>
      <c r="C24" s="29"/>
      <c r="D24" s="22"/>
    </row>
    <row r="25" spans="1:8" x14ac:dyDescent="0.3">
      <c r="A25" s="23" t="s">
        <v>27</v>
      </c>
      <c r="B25" s="31">
        <v>0</v>
      </c>
      <c r="C25" s="29"/>
      <c r="D25" s="10"/>
    </row>
    <row r="26" spans="1:8" x14ac:dyDescent="0.3">
      <c r="A26" s="23" t="s">
        <v>28</v>
      </c>
      <c r="B26" s="31">
        <v>5397</v>
      </c>
      <c r="C26" s="30">
        <f>B26/B24</f>
        <v>0.97895882459640848</v>
      </c>
      <c r="D26" s="10"/>
      <c r="H26" t="s">
        <v>89</v>
      </c>
    </row>
    <row r="27" spans="1:8" ht="28.8" x14ac:dyDescent="0.3">
      <c r="A27" s="23" t="s">
        <v>29</v>
      </c>
      <c r="B27" s="31">
        <v>5513</v>
      </c>
      <c r="C27" s="30">
        <f>B27/B24</f>
        <v>1</v>
      </c>
      <c r="D27" s="11"/>
    </row>
    <row r="28" spans="1:8" ht="41.4" x14ac:dyDescent="0.3">
      <c r="A28" s="27"/>
      <c r="B28" s="12"/>
      <c r="C28" s="28" t="s">
        <v>93</v>
      </c>
      <c r="D28" s="28" t="s">
        <v>94</v>
      </c>
      <c r="E28" s="59"/>
    </row>
    <row r="29" spans="1:8" ht="19.2" customHeight="1" x14ac:dyDescent="0.3">
      <c r="A29" s="25" t="s">
        <v>71</v>
      </c>
      <c r="B29" s="58">
        <v>0</v>
      </c>
      <c r="C29" s="58">
        <v>0</v>
      </c>
      <c r="D29" s="58">
        <v>0</v>
      </c>
    </row>
    <row r="30" spans="1:8" ht="19.2" customHeight="1" x14ac:dyDescent="0.3">
      <c r="A30" s="25" t="s">
        <v>81</v>
      </c>
      <c r="B30" s="58">
        <v>6</v>
      </c>
      <c r="C30" s="60"/>
      <c r="D30" s="61"/>
      <c r="E30" s="62"/>
    </row>
    <row r="31" spans="1:8" ht="37.200000000000003" customHeight="1" x14ac:dyDescent="0.3">
      <c r="A31" s="25" t="s">
        <v>141</v>
      </c>
      <c r="B31" s="58">
        <v>19</v>
      </c>
      <c r="C31" s="60"/>
      <c r="D31" s="61"/>
      <c r="E31" s="62"/>
    </row>
    <row r="32" spans="1:8" ht="45" customHeight="1" x14ac:dyDescent="0.3">
      <c r="A32" s="56" t="s">
        <v>76</v>
      </c>
      <c r="B32" s="36" t="s">
        <v>38</v>
      </c>
      <c r="C32" s="36" t="s">
        <v>39</v>
      </c>
      <c r="D32" s="36" t="s">
        <v>41</v>
      </c>
      <c r="E32" s="36" t="s">
        <v>72</v>
      </c>
      <c r="F32" s="36" t="s">
        <v>42</v>
      </c>
      <c r="G32" s="36" t="s">
        <v>57</v>
      </c>
      <c r="H32" s="36" t="s">
        <v>78</v>
      </c>
    </row>
    <row r="33" spans="1:8" ht="28.8" x14ac:dyDescent="0.3">
      <c r="A33" s="39" t="s">
        <v>156</v>
      </c>
      <c r="B33" s="43" t="s">
        <v>157</v>
      </c>
      <c r="C33" s="43">
        <v>2011</v>
      </c>
      <c r="D33" s="43">
        <v>1500</v>
      </c>
      <c r="E33" s="43">
        <v>320000</v>
      </c>
      <c r="F33" s="43">
        <v>15</v>
      </c>
      <c r="G33" s="43">
        <v>21</v>
      </c>
      <c r="H33" s="43"/>
    </row>
    <row r="34" spans="1:8" x14ac:dyDescent="0.3">
      <c r="A34" s="39" t="s">
        <v>73</v>
      </c>
      <c r="B34" s="43"/>
      <c r="C34" s="43"/>
      <c r="D34" s="43"/>
      <c r="E34" s="43"/>
      <c r="F34" s="43"/>
      <c r="G34" s="43"/>
      <c r="H34" s="43"/>
    </row>
    <row r="35" spans="1:8" x14ac:dyDescent="0.3">
      <c r="A35" s="39" t="s">
        <v>74</v>
      </c>
      <c r="B35" s="43"/>
      <c r="C35" s="43"/>
      <c r="D35" s="43"/>
      <c r="E35" s="43"/>
      <c r="F35" s="43"/>
      <c r="G35" s="43"/>
      <c r="H35" s="43"/>
    </row>
    <row r="36" spans="1:8" ht="57.6" x14ac:dyDescent="0.3">
      <c r="A36" s="56" t="s">
        <v>80</v>
      </c>
      <c r="B36" s="36" t="s">
        <v>38</v>
      </c>
      <c r="C36" s="36" t="s">
        <v>39</v>
      </c>
      <c r="D36" s="36" t="s">
        <v>41</v>
      </c>
      <c r="E36" s="36" t="s">
        <v>82</v>
      </c>
      <c r="F36" s="36" t="s">
        <v>42</v>
      </c>
      <c r="G36" s="36" t="s">
        <v>57</v>
      </c>
      <c r="H36" s="36" t="s">
        <v>79</v>
      </c>
    </row>
    <row r="37" spans="1:8" ht="28.8" x14ac:dyDescent="0.3">
      <c r="A37" s="39" t="s">
        <v>156</v>
      </c>
      <c r="B37" s="43" t="s">
        <v>157</v>
      </c>
      <c r="C37" s="43">
        <v>2011</v>
      </c>
      <c r="D37" s="43">
        <v>1500</v>
      </c>
      <c r="E37" s="43">
        <v>320000</v>
      </c>
      <c r="F37" s="43">
        <v>15</v>
      </c>
      <c r="G37" s="43">
        <v>21</v>
      </c>
      <c r="H37" s="43">
        <v>263208</v>
      </c>
    </row>
    <row r="38" spans="1:8" x14ac:dyDescent="0.3">
      <c r="A38" s="39" t="s">
        <v>73</v>
      </c>
      <c r="B38" s="43"/>
      <c r="C38" s="43"/>
      <c r="D38" s="43"/>
      <c r="E38" s="43"/>
      <c r="F38" s="43"/>
      <c r="G38" s="43"/>
      <c r="H38" s="43"/>
    </row>
    <row r="39" spans="1:8" x14ac:dyDescent="0.3">
      <c r="A39" s="39" t="s">
        <v>74</v>
      </c>
      <c r="B39" s="43"/>
      <c r="C39" s="43"/>
      <c r="D39" s="43"/>
      <c r="E39" s="43"/>
      <c r="F39" s="43"/>
      <c r="G39" s="43"/>
      <c r="H39" s="43"/>
    </row>
    <row r="40" spans="1:8" ht="57.6" x14ac:dyDescent="0.3">
      <c r="A40" s="56" t="s">
        <v>75</v>
      </c>
      <c r="B40" s="36" t="s">
        <v>38</v>
      </c>
      <c r="C40" s="36" t="s">
        <v>39</v>
      </c>
      <c r="D40" s="36" t="s">
        <v>77</v>
      </c>
      <c r="E40" s="36" t="s">
        <v>42</v>
      </c>
      <c r="F40" s="36" t="s">
        <v>57</v>
      </c>
      <c r="G40" s="36" t="s">
        <v>83</v>
      </c>
    </row>
    <row r="41" spans="1:8" ht="28.8" x14ac:dyDescent="0.3">
      <c r="A41" s="39" t="s">
        <v>156</v>
      </c>
      <c r="B41" s="43" t="s">
        <v>157</v>
      </c>
      <c r="C41" s="43">
        <v>2011</v>
      </c>
      <c r="D41" s="43">
        <v>1500</v>
      </c>
      <c r="E41" s="43">
        <v>320000</v>
      </c>
      <c r="F41" s="43">
        <v>21</v>
      </c>
      <c r="G41" s="43"/>
      <c r="H41" s="37"/>
    </row>
    <row r="42" spans="1:8" x14ac:dyDescent="0.3">
      <c r="A42" s="39" t="s">
        <v>73</v>
      </c>
      <c r="B42" s="43"/>
      <c r="C42" s="43"/>
      <c r="D42" s="43"/>
      <c r="E42" s="43"/>
      <c r="F42" s="43"/>
      <c r="G42" s="43"/>
      <c r="H42" s="37"/>
    </row>
    <row r="43" spans="1:8" x14ac:dyDescent="0.3">
      <c r="A43" s="39" t="s">
        <v>74</v>
      </c>
      <c r="B43" s="43"/>
      <c r="C43" s="43"/>
      <c r="D43" s="43"/>
      <c r="E43" s="43"/>
      <c r="F43" s="43"/>
      <c r="G43" s="43"/>
      <c r="H43" s="37"/>
    </row>
    <row r="44" spans="1:8" x14ac:dyDescent="0.3">
      <c r="H44" s="4"/>
    </row>
  </sheetData>
  <mergeCells count="5">
    <mergeCell ref="A23:D23"/>
    <mergeCell ref="B1:D1"/>
    <mergeCell ref="A3:D3"/>
    <mergeCell ref="G9:J9"/>
    <mergeCell ref="B20:D20"/>
  </mergeCells>
  <pageMargins left="0.7" right="0.7" top="0.75" bottom="0.75" header="0.3" footer="0.3"/>
  <pageSetup paperSize="9" scale="3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G17" sqref="G17"/>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146</v>
      </c>
      <c r="B1" s="217" t="str">
        <f>Ūdenssaimniec_ESOŠS_VĒRTĒJUMS!B1</f>
        <v>BALOŽI</v>
      </c>
      <c r="C1" s="218"/>
      <c r="D1" s="218"/>
      <c r="E1" s="78"/>
      <c r="F1" s="59"/>
    </row>
    <row r="2" spans="1:11" ht="21.75" customHeight="1" x14ac:dyDescent="0.3">
      <c r="A2" s="5"/>
      <c r="B2" s="6"/>
      <c r="C2" s="6"/>
      <c r="D2" s="6"/>
      <c r="E2" s="6"/>
    </row>
    <row r="3" spans="1:11" s="4" customFormat="1" ht="18" customHeight="1" x14ac:dyDescent="0.3">
      <c r="A3" s="213" t="s">
        <v>36</v>
      </c>
      <c r="B3" s="213"/>
      <c r="C3" s="213"/>
      <c r="D3" s="213"/>
      <c r="E3" s="79"/>
    </row>
    <row r="4" spans="1:11" ht="29.4" customHeight="1" x14ac:dyDescent="0.3">
      <c r="A4" s="42" t="s">
        <v>44</v>
      </c>
      <c r="B4" s="31">
        <v>268848</v>
      </c>
      <c r="C4" s="29"/>
      <c r="D4" s="22"/>
      <c r="E4" s="80"/>
    </row>
    <row r="5" spans="1:11" ht="28.8" x14ac:dyDescent="0.3">
      <c r="A5" s="23" t="s">
        <v>37</v>
      </c>
      <c r="B5" s="31" t="s">
        <v>161</v>
      </c>
      <c r="C5" s="35" t="e">
        <f>B5/B4</f>
        <v>#VALUE!</v>
      </c>
      <c r="D5" s="10"/>
      <c r="E5" s="81"/>
    </row>
    <row r="6" spans="1:11" ht="28.8" x14ac:dyDescent="0.3">
      <c r="A6" s="23" t="s">
        <v>90</v>
      </c>
      <c r="B6" s="31">
        <v>0</v>
      </c>
      <c r="C6" s="30">
        <f>B6/B4</f>
        <v>0</v>
      </c>
      <c r="D6" s="10"/>
      <c r="E6" s="81"/>
      <c r="F6" s="59"/>
    </row>
    <row r="7" spans="1:11" ht="57.6" x14ac:dyDescent="0.3">
      <c r="A7" s="63" t="s">
        <v>97</v>
      </c>
      <c r="B7" s="36" t="s">
        <v>38</v>
      </c>
      <c r="C7" s="36" t="s">
        <v>39</v>
      </c>
      <c r="D7" s="36" t="s">
        <v>41</v>
      </c>
      <c r="E7" s="36" t="s">
        <v>142</v>
      </c>
      <c r="F7" s="36" t="s">
        <v>43</v>
      </c>
      <c r="G7" s="36" t="s">
        <v>42</v>
      </c>
      <c r="H7" s="36" t="s">
        <v>57</v>
      </c>
      <c r="I7" s="36" t="s">
        <v>45</v>
      </c>
      <c r="J7" s="36" t="s">
        <v>55</v>
      </c>
      <c r="K7" s="36" t="s">
        <v>56</v>
      </c>
    </row>
    <row r="8" spans="1:11" s="38" customFormat="1" ht="69" x14ac:dyDescent="0.3">
      <c r="A8" s="39" t="s">
        <v>158</v>
      </c>
      <c r="B8" s="43" t="s">
        <v>157</v>
      </c>
      <c r="C8" s="43">
        <v>2011</v>
      </c>
      <c r="D8" s="43">
        <v>1500</v>
      </c>
      <c r="E8" s="43">
        <v>6400</v>
      </c>
      <c r="F8" s="43">
        <v>338889</v>
      </c>
      <c r="G8" s="43">
        <v>15</v>
      </c>
      <c r="H8" s="43">
        <v>19</v>
      </c>
      <c r="I8" s="43">
        <v>407720</v>
      </c>
      <c r="J8" s="44">
        <v>620</v>
      </c>
      <c r="K8" s="228" t="s">
        <v>159</v>
      </c>
    </row>
    <row r="9" spans="1:11" s="38" customFormat="1" x14ac:dyDescent="0.3">
      <c r="A9" s="39" t="s">
        <v>47</v>
      </c>
      <c r="B9" s="43"/>
      <c r="C9" s="43"/>
      <c r="D9" s="43">
        <f>1500*365</f>
        <v>547500</v>
      </c>
      <c r="E9" s="43"/>
      <c r="F9" s="43"/>
      <c r="G9" s="43"/>
      <c r="H9" s="43"/>
      <c r="I9" s="43"/>
      <c r="J9" s="229"/>
      <c r="K9" s="230" t="s">
        <v>162</v>
      </c>
    </row>
    <row r="10" spans="1:11" s="38" customFormat="1" x14ac:dyDescent="0.3">
      <c r="A10" s="39" t="s">
        <v>48</v>
      </c>
      <c r="B10" s="43"/>
      <c r="C10" s="43"/>
      <c r="D10" s="43"/>
      <c r="E10" s="43"/>
      <c r="F10" s="43"/>
      <c r="G10" s="43"/>
      <c r="H10" s="43"/>
      <c r="I10" s="43"/>
      <c r="J10" s="229"/>
      <c r="K10" s="231"/>
    </row>
    <row r="11" spans="1:11" s="38" customFormat="1" ht="87" customHeight="1" x14ac:dyDescent="0.3">
      <c r="A11" s="87" t="s">
        <v>149</v>
      </c>
      <c r="B11" s="233" t="s">
        <v>197</v>
      </c>
      <c r="C11" s="234"/>
      <c r="D11" s="37"/>
      <c r="E11" s="37"/>
      <c r="F11" s="37"/>
      <c r="G11" s="37"/>
      <c r="H11" s="37"/>
      <c r="I11" s="37"/>
      <c r="J11" s="85"/>
      <c r="K11" s="232"/>
    </row>
    <row r="12" spans="1:11" s="38" customFormat="1" x14ac:dyDescent="0.3">
      <c r="A12" s="37"/>
      <c r="B12" s="37"/>
      <c r="C12" s="37"/>
      <c r="D12" s="37"/>
      <c r="E12" s="37"/>
      <c r="F12" s="37"/>
      <c r="G12" s="37"/>
      <c r="H12" s="37"/>
      <c r="I12" s="37"/>
      <c r="J12" s="85"/>
      <c r="K12" s="85"/>
    </row>
    <row r="13" spans="1:11" ht="46.95" customHeight="1" x14ac:dyDescent="0.3">
      <c r="A13" s="36" t="s">
        <v>40</v>
      </c>
      <c r="B13" s="36" t="s">
        <v>84</v>
      </c>
      <c r="C13" s="36" t="s">
        <v>143</v>
      </c>
      <c r="D13" s="36" t="s">
        <v>49</v>
      </c>
      <c r="E13" s="37"/>
      <c r="F13" s="38"/>
    </row>
    <row r="14" spans="1:11" x14ac:dyDescent="0.3">
      <c r="A14" s="219" t="s">
        <v>46</v>
      </c>
      <c r="B14" s="40" t="s">
        <v>50</v>
      </c>
      <c r="C14" s="45">
        <v>419</v>
      </c>
      <c r="D14" s="45">
        <v>3.73</v>
      </c>
      <c r="E14" s="82"/>
      <c r="F14" s="38"/>
    </row>
    <row r="15" spans="1:11" x14ac:dyDescent="0.3">
      <c r="A15" s="220"/>
      <c r="B15" s="40" t="s">
        <v>51</v>
      </c>
      <c r="C15" s="45">
        <v>1003</v>
      </c>
      <c r="D15" s="45">
        <v>47</v>
      </c>
      <c r="E15" s="82"/>
      <c r="F15" s="38"/>
    </row>
    <row r="16" spans="1:11" x14ac:dyDescent="0.3">
      <c r="A16" s="220"/>
      <c r="B16" s="40" t="s">
        <v>52</v>
      </c>
      <c r="C16" s="45">
        <v>498</v>
      </c>
      <c r="D16" s="45">
        <v>19</v>
      </c>
      <c r="E16" s="82"/>
      <c r="F16" s="38"/>
    </row>
    <row r="17" spans="1:6" x14ac:dyDescent="0.3">
      <c r="A17" s="220"/>
      <c r="B17" s="40" t="s">
        <v>53</v>
      </c>
      <c r="C17" s="45">
        <v>120</v>
      </c>
      <c r="D17" s="45">
        <v>27.7</v>
      </c>
      <c r="E17" s="82"/>
      <c r="F17" s="38"/>
    </row>
    <row r="18" spans="1:6" x14ac:dyDescent="0.3">
      <c r="A18" s="220"/>
      <c r="B18" s="40" t="s">
        <v>54</v>
      </c>
      <c r="C18" s="45">
        <v>17.3</v>
      </c>
      <c r="D18" s="45">
        <v>7.56</v>
      </c>
      <c r="E18" s="82"/>
      <c r="F18" s="38"/>
    </row>
    <row r="19" spans="1:6" ht="28.8" x14ac:dyDescent="0.3">
      <c r="A19" s="221"/>
      <c r="B19" s="83" t="s">
        <v>144</v>
      </c>
      <c r="C19" s="45">
        <v>6410</v>
      </c>
      <c r="D19" s="29"/>
      <c r="E19" s="82"/>
      <c r="F19" s="38"/>
    </row>
    <row r="20" spans="1:6" ht="29.4" customHeight="1" x14ac:dyDescent="0.3">
      <c r="A20" s="222" t="s">
        <v>47</v>
      </c>
      <c r="B20" s="41" t="s">
        <v>50</v>
      </c>
      <c r="C20" s="46"/>
      <c r="D20" s="46"/>
      <c r="E20" s="82"/>
      <c r="F20" s="38"/>
    </row>
    <row r="21" spans="1:6" x14ac:dyDescent="0.3">
      <c r="A21" s="223"/>
      <c r="B21" s="41" t="s">
        <v>51</v>
      </c>
      <c r="C21" s="46"/>
      <c r="D21" s="46"/>
      <c r="E21" s="82"/>
      <c r="F21" s="38"/>
    </row>
    <row r="22" spans="1:6" x14ac:dyDescent="0.3">
      <c r="A22" s="223"/>
      <c r="B22" s="41" t="s">
        <v>52</v>
      </c>
      <c r="C22" s="46"/>
      <c r="D22" s="46"/>
      <c r="E22" s="82"/>
      <c r="F22" s="38"/>
    </row>
    <row r="23" spans="1:6" x14ac:dyDescent="0.3">
      <c r="A23" s="223"/>
      <c r="B23" s="41" t="s">
        <v>53</v>
      </c>
      <c r="C23" s="46"/>
      <c r="D23" s="46"/>
      <c r="E23" s="82"/>
      <c r="F23" s="38"/>
    </row>
    <row r="24" spans="1:6" x14ac:dyDescent="0.3">
      <c r="A24" s="223"/>
      <c r="B24" s="41" t="s">
        <v>54</v>
      </c>
      <c r="C24" s="46"/>
      <c r="D24" s="46"/>
      <c r="E24" s="82"/>
      <c r="F24" s="38"/>
    </row>
    <row r="25" spans="1:6" ht="28.8" x14ac:dyDescent="0.3">
      <c r="A25" s="224"/>
      <c r="B25" s="83" t="s">
        <v>144</v>
      </c>
      <c r="C25" s="46"/>
      <c r="D25" s="29"/>
    </row>
  </sheetData>
  <mergeCells count="6">
    <mergeCell ref="K9:K11"/>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F15" sqref="F15"/>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146</v>
      </c>
      <c r="B1" s="217" t="str">
        <f>Ūdenssaimniec_ESOŠS_VĒRTĒJUMS!B1</f>
        <v>BALOŽI</v>
      </c>
      <c r="C1" s="218"/>
      <c r="D1" s="59"/>
    </row>
    <row r="2" spans="1:4" ht="21.75" customHeight="1" x14ac:dyDescent="0.3">
      <c r="A2" s="5"/>
      <c r="B2" s="6"/>
      <c r="C2" s="6"/>
    </row>
    <row r="3" spans="1:4" s="4" customFormat="1" ht="18" customHeight="1" x14ac:dyDescent="0.3">
      <c r="A3" s="213" t="s">
        <v>63</v>
      </c>
      <c r="B3" s="213"/>
      <c r="C3" s="213"/>
    </row>
    <row r="4" spans="1:4" s="49" customFormat="1" ht="30" customHeight="1" x14ac:dyDescent="0.3">
      <c r="A4" s="50" t="s">
        <v>61</v>
      </c>
      <c r="B4" s="51" t="s">
        <v>150</v>
      </c>
      <c r="C4" s="29"/>
    </row>
    <row r="5" spans="1:4" s="49" customFormat="1" ht="30" customHeight="1" x14ac:dyDescent="0.3">
      <c r="A5" s="50" t="s">
        <v>62</v>
      </c>
      <c r="B5" s="31">
        <v>3282943</v>
      </c>
      <c r="C5" s="29"/>
    </row>
    <row r="6" spans="1:4" s="49" customFormat="1" ht="48" customHeight="1" x14ac:dyDescent="0.3">
      <c r="A6" s="50" t="s">
        <v>106</v>
      </c>
      <c r="B6" s="31">
        <v>120235.55</v>
      </c>
      <c r="C6" s="29"/>
      <c r="D6" s="48"/>
    </row>
    <row r="7" spans="1:4" s="49" customFormat="1" ht="30" customHeight="1" x14ac:dyDescent="0.3">
      <c r="A7" s="50" t="s">
        <v>105</v>
      </c>
      <c r="B7" s="31">
        <v>20524</v>
      </c>
      <c r="C7" s="29"/>
      <c r="D7" s="48"/>
    </row>
    <row r="8" spans="1:4" s="49" customFormat="1" ht="28.8" x14ac:dyDescent="0.3">
      <c r="A8" s="50" t="s">
        <v>85</v>
      </c>
      <c r="B8" s="31">
        <v>100</v>
      </c>
      <c r="C8" s="29"/>
      <c r="D8" s="48"/>
    </row>
    <row r="9" spans="1:4" s="49" customFormat="1" x14ac:dyDescent="0.3">
      <c r="A9" s="54"/>
      <c r="B9" s="55"/>
      <c r="C9" s="55"/>
      <c r="D9" s="48"/>
    </row>
    <row r="10" spans="1:4" ht="29.4" customHeight="1" x14ac:dyDescent="0.3">
      <c r="A10" s="42" t="s">
        <v>58</v>
      </c>
      <c r="B10" s="88">
        <v>1.41</v>
      </c>
      <c r="C10" s="29"/>
      <c r="D10" s="47"/>
    </row>
    <row r="11" spans="1:4" x14ac:dyDescent="0.3">
      <c r="A11" s="23" t="s">
        <v>60</v>
      </c>
      <c r="B11" s="88">
        <v>0.55000000000000004</v>
      </c>
      <c r="C11" s="35">
        <f>B11/B10</f>
        <v>0.39007092198581567</v>
      </c>
    </row>
    <row r="12" spans="1:4" x14ac:dyDescent="0.3">
      <c r="A12" s="23" t="s">
        <v>59</v>
      </c>
      <c r="B12" s="88">
        <v>0.86</v>
      </c>
      <c r="C12" s="30">
        <f>B12/B10</f>
        <v>0.60992907801418439</v>
      </c>
    </row>
    <row r="13" spans="1:4" x14ac:dyDescent="0.3">
      <c r="A13" s="52" t="s">
        <v>145</v>
      </c>
      <c r="B13" s="31" t="s">
        <v>160</v>
      </c>
      <c r="C13" s="29"/>
      <c r="D13" s="59"/>
    </row>
    <row r="14" spans="1:4" x14ac:dyDescent="0.3">
      <c r="A14" s="52" t="s">
        <v>107</v>
      </c>
      <c r="B14" s="31">
        <v>379075</v>
      </c>
      <c r="C14" s="29"/>
    </row>
    <row r="15" spans="1:4" x14ac:dyDescent="0.3">
      <c r="A15" s="68" t="s">
        <v>108</v>
      </c>
      <c r="B15" s="34">
        <v>370423</v>
      </c>
      <c r="C15" s="29"/>
    </row>
    <row r="16" spans="1:4" ht="28.8" x14ac:dyDescent="0.3">
      <c r="A16" s="66" t="s">
        <v>67</v>
      </c>
      <c r="B16" s="46" t="s">
        <v>151</v>
      </c>
      <c r="C16" s="67"/>
      <c r="D16" s="47"/>
    </row>
    <row r="17" spans="1:4" ht="28.8" x14ac:dyDescent="0.3">
      <c r="A17" s="66" t="s">
        <v>24</v>
      </c>
      <c r="B17" s="46" t="s">
        <v>152</v>
      </c>
      <c r="C17" s="67"/>
    </row>
    <row r="18" spans="1:4" ht="28.8" x14ac:dyDescent="0.3">
      <c r="A18" s="66" t="s">
        <v>91</v>
      </c>
      <c r="B18" s="46" t="s">
        <v>153</v>
      </c>
      <c r="C18" s="67"/>
      <c r="D18" s="59"/>
    </row>
    <row r="19" spans="1:4" ht="15.6" customHeight="1" x14ac:dyDescent="0.3">
      <c r="A19" s="225" t="s">
        <v>64</v>
      </c>
      <c r="B19" s="226"/>
      <c r="C19" s="225"/>
    </row>
    <row r="20" spans="1:4" x14ac:dyDescent="0.3">
      <c r="A20" s="42" t="s">
        <v>65</v>
      </c>
      <c r="B20" s="88">
        <v>0.71</v>
      </c>
      <c r="C20" s="29"/>
    </row>
    <row r="21" spans="1:4" x14ac:dyDescent="0.3">
      <c r="A21" s="52" t="s">
        <v>109</v>
      </c>
      <c r="B21" s="31">
        <v>182743</v>
      </c>
      <c r="C21" s="29"/>
    </row>
    <row r="22" spans="1:4" x14ac:dyDescent="0.3">
      <c r="A22" s="52" t="s">
        <v>110</v>
      </c>
      <c r="B22" s="31">
        <v>161849</v>
      </c>
      <c r="C22" s="29"/>
    </row>
    <row r="23" spans="1:4" ht="28.8" x14ac:dyDescent="0.3">
      <c r="A23" s="53" t="s">
        <v>66</v>
      </c>
      <c r="B23" s="31" t="s">
        <v>151</v>
      </c>
      <c r="C23" s="29"/>
    </row>
    <row r="24" spans="1:4" ht="28.8" x14ac:dyDescent="0.3">
      <c r="A24" s="53" t="s">
        <v>24</v>
      </c>
      <c r="B24" s="31" t="s">
        <v>152</v>
      </c>
      <c r="C24" s="29"/>
    </row>
    <row r="25" spans="1:4" ht="28.8" x14ac:dyDescent="0.3">
      <c r="A25" s="53" t="s">
        <v>68</v>
      </c>
      <c r="B25" s="31" t="s">
        <v>153</v>
      </c>
      <c r="C25" s="29"/>
    </row>
    <row r="26" spans="1:4" x14ac:dyDescent="0.3">
      <c r="A26" s="59"/>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2020-03-10T10:03:21Z</dcterms:modified>
</cp:coreProperties>
</file>