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AC886E03-60AE-4EC2-842E-DDC70F8FAEE8}"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1" l="1"/>
  <c r="B12" i="1"/>
  <c r="D29" i="7"/>
  <c r="D11" i="7"/>
  <c r="D12" i="7"/>
  <c r="C27" i="7" l="1"/>
  <c r="H35" i="1" l="1"/>
  <c r="H28" i="1"/>
  <c r="H23" i="1"/>
  <c r="H19" i="1"/>
  <c r="H15" i="1"/>
  <c r="H11" i="1"/>
  <c r="B1" i="2" l="1"/>
  <c r="C26" i="7" l="1"/>
  <c r="B1" i="9"/>
  <c r="B1" i="8"/>
  <c r="C12" i="9"/>
  <c r="C11" i="9"/>
  <c r="C5" i="8"/>
  <c r="C6" i="8"/>
  <c r="C10" i="7"/>
  <c r="D10" i="7"/>
  <c r="B10" i="7"/>
  <c r="C7" i="7"/>
  <c r="C8" i="7"/>
  <c r="D23" i="1" l="1"/>
  <c r="D15" i="1"/>
  <c r="D28" i="1"/>
  <c r="D19" i="1"/>
  <c r="D35" i="1"/>
  <c r="D11" i="1" l="1"/>
</calcChain>
</file>

<file path=xl/sharedStrings.xml><?xml version="1.0" encoding="utf-8"?>
<sst xmlns="http://schemas.openxmlformats.org/spreadsheetml/2006/main" count="253" uniqueCount="185">
  <si>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</si>
  <si>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</si>
  <si>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</si>
  <si>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</si>
  <si>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</si>
  <si>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</si>
  <si>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</si>
  <si>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</si>
  <si>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</si>
  <si>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</si>
  <si>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</si>
  <si>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</si>
  <si>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</si>
  <si>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</si>
  <si>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</si>
  <si>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</si>
  <si>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</si>
  <si>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</si>
  <si>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</si>
  <si>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</si>
  <si>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</si>
  <si>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</si>
  <si>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</si>
  <si>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</si>
  <si>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</si>
  <si>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</si>
  <si>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</si>
  <si>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</si>
  <si>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</si>
  <si>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</si>
  <si>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</si>
  <si>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</si>
  <si>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</si>
  <si>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</si>
  <si>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</si>
  <si>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</si>
  <si>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</si>
  <si>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</si>
  <si>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</si>
  <si>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</si>
  <si>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</si>
  <si>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</si>
  <si>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</si>
  <si>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</si>
  <si>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</si>
  <si>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</si>
  <si>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</si>
  <si>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</si>
  <si>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</si>
  <si>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</si>
  <si>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</si>
  <si>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</si>
  <si>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</si>
  <si>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</si>
  <si>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</si>
  <si>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</si>
  <si>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</si>
  <si>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</si>
  <si>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</si>
  <si>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</si>
  <si>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</si>
  <si>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</si>
  <si>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</si>
  <si>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</si>
  <si>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</si>
  <si>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</si>
  <si>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</si>
  <si>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</si>
  <si>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</si>
  <si>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</si>
  <si>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</si>
  <si>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</si>
  <si>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</si>
  <si>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Nr.1</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</si>
  <si>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</si>
  <si>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</si>
  <si>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</si>
  <si>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</si>
  <si>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</si>
  <si>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</si>
  <si>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</si>
  <si>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</si>
  <si>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</si>
  <si>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</si>
  <si>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</si>
  <si>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</si>
  <si>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</si>
  <si>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</si>
  <si>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</si>
  <si>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</si>
  <si>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</si>
  <si>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</si>
  <si>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</si>
  <si>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</si>
  <si>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</si>
  <si>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</si>
  <si>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</si>
  <si>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</si>
  <si>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</si>
  <si>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</si>
  <si>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</si>
  <si>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</si>
  <si>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</si>
  <si>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</si>
  <si>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 xml:space="preserve"> - obligāta visos teritorijas plānojumos, kas apstiprināti pēc 2018.gada</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</si>
  <si>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</si>
  <si>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</si>
  <si>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</si>
  <si>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</si>
  <si>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</si>
  <si>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</si>
  <si>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</si>
  <si>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</si>
  <si>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</si>
  <si>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</si>
  <si>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</si>
  <si>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</si>
  <si>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</si>
  <si>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</si>
  <si>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</si>
  <si>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</si>
  <si>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</si>
  <si>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</si>
  <si>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</si>
  <si>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</si>
  <si>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</si>
  <si>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</si>
  <si>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</si>
  <si>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</si>
  <si>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</si>
  <si>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</si>
  <si>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</si>
  <si>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</si>
  <si>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</si>
  <si>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</si>
  <si>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</si>
  <si>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</si>
  <si>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</si>
  <si>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</si>
  <si>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</si>
  <si>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</si>
  <si>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</si>
  <si>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</si>
  <si>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</si>
  <si>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</si>
  <si>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</si>
  <si>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</si>
  <si>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</si>
  <si>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</si>
  <si>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</si>
  <si>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</si>
  <si>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</si>
  <si>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</si>
  <si>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</si>
  <si>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t>fiksējam kāds ir statuss saistošajiem noteikumiem</t>
  </si>
  <si>
    <t>īsumā aprakstīt statusu cik izsniegtas reģistrācijas apliecības, kāda ir pašvaldības iesaiste, vai tas ir prasījis papildus resursus, gan cilvēkresusursus, gan budžetu</t>
  </si>
  <si>
    <t>Kontakti anketas datu saskaņošanai vai precizēšanai, gadījumā ja tiek konstatēts, ka sagatavotā informācija ir nepilnīga</t>
  </si>
  <si>
    <t>Cik liels ir pašvaldības (uzņēmuma) atbalsts māju pieslēgumu izbūvei, lai pieslēgtos kanalizācijas tīkliem?</t>
  </si>
  <si>
    <t>Cik daudz mājsaimniecībām šāds atbalsts ir sniegts?</t>
  </si>
  <si>
    <t>Cik liels ir pašvaldības (uzņēmuma) atbalsts māju pieslēgumu izbūvei, lai pieslēgtos densapgādes tīkliem?</t>
  </si>
  <si>
    <t>NAV</t>
  </si>
  <si>
    <t>Viļānu pilsētas NAI</t>
  </si>
  <si>
    <t>SIA Viļānu namsaimnieks</t>
  </si>
  <si>
    <t>Nav zināms</t>
  </si>
  <si>
    <t>29 tonnas gadā</t>
  </si>
  <si>
    <t>9,57+0.95(km)</t>
  </si>
  <si>
    <t>Pastāv nelielā apjomā</t>
  </si>
  <si>
    <t>1 pie NAI</t>
  </si>
  <si>
    <t>Ir līgums ar ToiToi par notekūdeņu nodošanu</t>
  </si>
  <si>
    <t>DzAS (dzeramā ūdens attīrīšanas stacija)</t>
  </si>
  <si>
    <t>2x275</t>
  </si>
  <si>
    <t>Viļānu namsaimnieks</t>
  </si>
  <si>
    <t>Ir iesniegts</t>
  </si>
  <si>
    <t>Nav plānots</t>
  </si>
  <si>
    <t>Nav</t>
  </si>
  <si>
    <t>VIĻĀNI</t>
  </si>
  <si>
    <t>SIA "Viļānu namsaimnieks"</t>
  </si>
  <si>
    <t>06.02.2020.</t>
  </si>
  <si>
    <t>Andrejs Dauģerts</t>
  </si>
  <si>
    <t>vilanunamsaimnieks@inbox.lv</t>
  </si>
  <si>
    <t>Ļoti mazi ienākumi, ļoti lieli izdevumi. Grūti apsaimniekot sistēmu.</t>
  </si>
  <si>
    <t>Ar pašvaldības atbalstu</t>
  </si>
  <si>
    <t>Krāj kartās</t>
  </si>
  <si>
    <t>Pussabrukšanas stāvoklī, ilgi neturēsies.</t>
  </si>
  <si>
    <t>Esošās NAI būvētas 1990.g. To darbība ir faktiski beigusies. Nepieciešams izbūvēt jaunas NAI BIO 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</si>
</sst>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rgb="FF0070C0"/>
      <name val="Calibri"/>
      <family val="2"/>
      <charset val="186"/>
      <scheme val="minor"/>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3">
    <xf numFmtId="0" fontId="0" fillId="0" borderId="0"/>
    <xf numFmtId="0" fontId="12" fillId="0" borderId="0"/>
    <xf numFmtId="0" fontId="26" fillId="0" borderId="0" applyNumberFormat="0" applyFill="0" applyBorder="0" applyAlignment="0" applyProtection="0"/>
  </cellStyleXfs>
  <cellXfs count="164">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0" fontId="0" fillId="0" borderId="4" xfId="0" applyBorder="1" applyAlignment="1">
      <alignment vertical="center"/>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25" fillId="0" borderId="0" xfId="0" applyFont="1"/>
    <xf numFmtId="0" fontId="16" fillId="0" borderId="11" xfId="0" applyFont="1" applyFill="1" applyBorder="1" applyAlignment="1">
      <alignment wrapText="1"/>
    </xf>
    <xf numFmtId="4" fontId="0" fillId="4" borderId="1" xfId="0" applyNumberFormat="1" applyFill="1" applyBorder="1" applyAlignment="1">
      <alignment vertical="top"/>
    </xf>
    <xf numFmtId="9" fontId="16" fillId="4" borderId="1" xfId="0" applyNumberFormat="1" applyFont="1" applyFill="1" applyBorder="1" applyAlignment="1">
      <alignment horizontal="center" vertical="center" wrapText="1"/>
    </xf>
    <xf numFmtId="0" fontId="0" fillId="4" borderId="0" xfId="0" applyFill="1"/>
    <xf numFmtId="0" fontId="3" fillId="7" borderId="3" xfId="0" applyFont="1" applyFill="1" applyBorder="1" applyAlignment="1">
      <alignment vertical="top" wrapText="1"/>
    </xf>
    <xf numFmtId="0" fontId="3" fillId="4" borderId="1" xfId="0" applyFont="1" applyFill="1" applyBorder="1" applyAlignment="1">
      <alignment vertical="top" wrapText="1"/>
    </xf>
    <xf numFmtId="0" fontId="0" fillId="4" borderId="1" xfId="0" applyFill="1" applyBorder="1" applyAlignment="1">
      <alignment wrapText="1"/>
    </xf>
    <xf numFmtId="0" fontId="3" fillId="0" borderId="3" xfId="0" applyFont="1" applyFill="1" applyBorder="1" applyAlignment="1">
      <alignment vertical="top" wrapText="1"/>
    </xf>
    <xf numFmtId="0" fontId="3" fillId="0" borderId="7" xfId="0" applyFont="1" applyFill="1" applyBorder="1" applyAlignment="1">
      <alignment vertical="top" wrapText="1"/>
    </xf>
    <xf numFmtId="0" fontId="3" fillId="4" borderId="8" xfId="0" applyFont="1" applyFill="1" applyBorder="1" applyAlignment="1">
      <alignment vertical="top"/>
    </xf>
    <xf numFmtId="0" fontId="0" fillId="4" borderId="10" xfId="0" applyFill="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1" xfId="0" applyFont="1" applyBorder="1" applyAlignment="1">
      <alignment vertical="top"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9" fillId="0" borderId="0" xfId="0" applyFont="1" applyBorder="1" applyAlignment="1">
      <alignment horizontal="left"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26" fillId="4" borderId="6" xfId="2"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3" xfId="0" applyBorder="1" applyAlignment="1">
      <alignment horizontal="center" wrapText="1"/>
    </xf>
    <xf numFmtId="0" fontId="0" fillId="0" borderId="0" xfId="0" applyAlignment="1">
      <alignment horizontal="center" wrapText="1"/>
    </xf>
    <xf numFmtId="0" fontId="7" fillId="6" borderId="1" xfId="0" applyFont="1" applyFill="1" applyBorder="1" applyAlignment="1">
      <alignment horizontal="center" vertical="center" wrapText="1"/>
    </xf>
    <xf numFmtId="0" fontId="0" fillId="0" borderId="0" xfId="0" applyBorder="1" applyAlignment="1">
      <alignment horizontal="left" wrapText="1"/>
    </xf>
    <xf numFmtId="0" fontId="16" fillId="4" borderId="7"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3">
    <cellStyle name="Hipersaite" xfId="2" builtinId="8"/>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ilanunamsaimnieks@inbox.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view="pageBreakPreview" topLeftCell="A8" zoomScale="70" zoomScaleNormal="90" zoomScaleSheetLayoutView="70" workbookViewId="0">
      <selection activeCell="C12" sqref="C12"/>
    </sheetView>
  </sheetViews>
  <sheetFormatPr defaultRowHeight="14.4" x14ac:dyDescent="0.3"/>
  <cols>
    <col min="1" max="1" width="40.5546875" style="3" customWidth="1"/>
    <col min="2" max="4" width="23.6640625" customWidth="1"/>
    <col min="5" max="5" width="40.6640625" customWidth="1"/>
    <col min="6" max="8" width="23.6640625" customWidth="1"/>
  </cols>
  <sheetData>
    <row r="1" spans="1:8" ht="49.5" customHeight="1" thickBot="1" x14ac:dyDescent="0.35">
      <c r="A1" s="7" t="s">
        <v>147</v>
      </c>
      <c r="B1" s="133" t="s">
        <v>175</v>
      </c>
      <c r="C1" s="134"/>
      <c r="D1" s="135"/>
    </row>
    <row r="2" spans="1:8" ht="49.5" customHeight="1" thickBot="1" x14ac:dyDescent="0.35">
      <c r="A2" s="90" t="s">
        <v>152</v>
      </c>
      <c r="B2" s="139" t="s">
        <v>176</v>
      </c>
      <c r="C2" s="140"/>
      <c r="D2" s="141"/>
    </row>
    <row r="3" spans="1:8" ht="49.5" customHeight="1" thickBot="1" x14ac:dyDescent="0.35">
      <c r="A3" s="90" t="s">
        <v>151</v>
      </c>
      <c r="B3" s="139" t="s">
        <v>177</v>
      </c>
      <c r="C3" s="140"/>
      <c r="D3" s="141"/>
    </row>
    <row r="4" spans="1:8" ht="49.2" customHeight="1" thickBot="1" x14ac:dyDescent="0.35">
      <c r="A4" s="90" t="s">
        <v>153</v>
      </c>
      <c r="B4" s="139" t="s">
        <v>178</v>
      </c>
      <c r="C4" s="140"/>
      <c r="D4" s="141"/>
    </row>
    <row r="5" spans="1:8" ht="49.2" customHeight="1" thickBot="1" x14ac:dyDescent="0.35">
      <c r="A5" s="91" t="s">
        <v>156</v>
      </c>
      <c r="B5" s="142" t="s">
        <v>179</v>
      </c>
      <c r="C5" s="140"/>
      <c r="D5" s="141"/>
    </row>
    <row r="6" spans="1:8" ht="21.75" customHeight="1" x14ac:dyDescent="0.3">
      <c r="A6" s="5"/>
      <c r="B6" s="6"/>
      <c r="C6" s="6"/>
      <c r="D6" s="6"/>
    </row>
    <row r="7" spans="1:8" s="4" customFormat="1" ht="18" customHeight="1" x14ac:dyDescent="0.3">
      <c r="A7" s="136" t="s">
        <v>116</v>
      </c>
      <c r="B7" s="136"/>
      <c r="C7" s="136"/>
      <c r="D7" s="136"/>
      <c r="E7" s="127" t="s">
        <v>117</v>
      </c>
      <c r="F7" s="127"/>
      <c r="G7" s="127"/>
      <c r="H7" s="127"/>
    </row>
    <row r="8" spans="1:8" ht="55.5" customHeight="1" x14ac:dyDescent="0.3">
      <c r="A8" s="138" t="s">
        <v>7</v>
      </c>
      <c r="B8" s="138" t="s">
        <v>97</v>
      </c>
      <c r="C8" s="138" t="s">
        <v>132</v>
      </c>
      <c r="D8" s="137" t="s">
        <v>22</v>
      </c>
      <c r="E8" s="128" t="s">
        <v>7</v>
      </c>
      <c r="F8" s="128" t="s">
        <v>118</v>
      </c>
      <c r="G8" s="128" t="s">
        <v>9</v>
      </c>
      <c r="H8" s="129" t="s">
        <v>22</v>
      </c>
    </row>
    <row r="9" spans="1:8" ht="129" customHeight="1" x14ac:dyDescent="0.3">
      <c r="A9" s="138"/>
      <c r="B9" s="138"/>
      <c r="C9" s="138"/>
      <c r="D9" s="137"/>
      <c r="E9" s="128"/>
      <c r="F9" s="128"/>
      <c r="G9" s="128"/>
      <c r="H9" s="129"/>
    </row>
    <row r="10" spans="1:8" x14ac:dyDescent="0.3">
      <c r="A10" s="130" t="s">
        <v>18</v>
      </c>
      <c r="B10" s="130"/>
      <c r="C10" s="130"/>
      <c r="D10" s="130"/>
      <c r="E10" s="111" t="s">
        <v>137</v>
      </c>
      <c r="F10" s="111"/>
      <c r="G10" s="111"/>
      <c r="H10" s="111"/>
    </row>
    <row r="11" spans="1:8" ht="46.95" customHeight="1" x14ac:dyDescent="0.3">
      <c r="A11" s="18" t="s">
        <v>19</v>
      </c>
      <c r="B11" s="8"/>
      <c r="C11" s="17">
        <v>1036</v>
      </c>
      <c r="D11" s="8">
        <f>D12+D13+D14</f>
        <v>0</v>
      </c>
      <c r="E11" s="72" t="s">
        <v>133</v>
      </c>
      <c r="F11" s="73"/>
      <c r="G11" s="74" t="s">
        <v>23</v>
      </c>
      <c r="H11" s="73" t="e">
        <f>#REF!+H12+H14</f>
        <v>#REF!</v>
      </c>
    </row>
    <row r="12" spans="1:8" x14ac:dyDescent="0.3">
      <c r="A12" s="19" t="s">
        <v>0</v>
      </c>
      <c r="B12" s="46">
        <f>1250+900+2820+1320+470+960</f>
        <v>7720</v>
      </c>
      <c r="C12" s="9"/>
      <c r="D12" s="57">
        <v>0</v>
      </c>
      <c r="E12" s="113" t="s">
        <v>122</v>
      </c>
      <c r="F12" s="115">
        <v>7580</v>
      </c>
      <c r="G12" s="119"/>
      <c r="H12" s="117">
        <v>0</v>
      </c>
    </row>
    <row r="13" spans="1:8" x14ac:dyDescent="0.3">
      <c r="A13" s="19" t="s">
        <v>1</v>
      </c>
      <c r="B13" s="46">
        <f>620+750+300</f>
        <v>1670</v>
      </c>
      <c r="C13" s="9"/>
      <c r="D13" s="57">
        <v>0</v>
      </c>
      <c r="E13" s="114"/>
      <c r="F13" s="116"/>
      <c r="G13" s="120"/>
      <c r="H13" s="118"/>
    </row>
    <row r="14" spans="1:8" x14ac:dyDescent="0.3">
      <c r="A14" s="19" t="s">
        <v>4</v>
      </c>
      <c r="B14" s="46">
        <v>1286</v>
      </c>
      <c r="C14" s="9"/>
      <c r="D14" s="31">
        <v>0</v>
      </c>
      <c r="E14" s="19" t="s">
        <v>4</v>
      </c>
      <c r="F14" s="46">
        <v>1335</v>
      </c>
      <c r="G14" s="9"/>
      <c r="H14" s="31">
        <v>0</v>
      </c>
    </row>
    <row r="15" spans="1:8" ht="62.4" x14ac:dyDescent="0.3">
      <c r="A15" s="20" t="s">
        <v>21</v>
      </c>
      <c r="B15" s="12"/>
      <c r="C15" s="13"/>
      <c r="D15" s="14">
        <f>D16+D17+D18</f>
        <v>1300000</v>
      </c>
      <c r="E15" s="75" t="s">
        <v>134</v>
      </c>
      <c r="F15" s="76"/>
      <c r="G15" s="77"/>
      <c r="H15" s="78">
        <f>H16+H17+H18</f>
        <v>0</v>
      </c>
    </row>
    <row r="16" spans="1:8" x14ac:dyDescent="0.3">
      <c r="A16" s="19" t="s">
        <v>2</v>
      </c>
      <c r="B16" s="46">
        <v>3</v>
      </c>
      <c r="C16" s="104"/>
      <c r="D16" s="57">
        <v>0</v>
      </c>
      <c r="E16" s="19" t="s">
        <v>123</v>
      </c>
      <c r="F16" s="46"/>
      <c r="G16" s="9"/>
      <c r="H16" s="57">
        <v>0</v>
      </c>
    </row>
    <row r="17" spans="1:8" ht="69" x14ac:dyDescent="0.3">
      <c r="A17" s="19" t="s">
        <v>12</v>
      </c>
      <c r="B17" s="102">
        <v>1</v>
      </c>
      <c r="C17" s="106" t="s">
        <v>184</v>
      </c>
      <c r="D17" s="103">
        <v>1300000</v>
      </c>
      <c r="E17" s="19" t="s">
        <v>124</v>
      </c>
      <c r="F17" s="46"/>
      <c r="G17" s="9"/>
      <c r="H17" s="57">
        <v>0</v>
      </c>
    </row>
    <row r="18" spans="1:8" ht="27.6" x14ac:dyDescent="0.3">
      <c r="A18" s="19" t="s">
        <v>11</v>
      </c>
      <c r="B18" s="46"/>
      <c r="C18" s="105"/>
      <c r="D18" s="57">
        <v>0</v>
      </c>
      <c r="E18" s="19" t="s">
        <v>125</v>
      </c>
      <c r="F18" s="46"/>
      <c r="G18" s="9"/>
      <c r="H18" s="57">
        <v>0</v>
      </c>
    </row>
    <row r="19" spans="1:8" ht="85.95" customHeight="1" x14ac:dyDescent="0.3">
      <c r="A19" s="18" t="s">
        <v>20</v>
      </c>
      <c r="B19" s="8"/>
      <c r="C19" s="17" t="s">
        <v>23</v>
      </c>
      <c r="D19" s="8">
        <f>D20+D21+D22</f>
        <v>0</v>
      </c>
      <c r="E19" s="72" t="s">
        <v>135</v>
      </c>
      <c r="F19" s="73"/>
      <c r="G19" s="74" t="s">
        <v>23</v>
      </c>
      <c r="H19" s="73" t="e">
        <f>#REF!+H20+H22</f>
        <v>#REF!</v>
      </c>
    </row>
    <row r="20" spans="1:8" x14ac:dyDescent="0.3">
      <c r="A20" s="19" t="s">
        <v>0</v>
      </c>
      <c r="B20" s="46"/>
      <c r="C20" s="9"/>
      <c r="D20" s="57">
        <v>0</v>
      </c>
      <c r="E20" s="113" t="s">
        <v>1</v>
      </c>
      <c r="F20" s="115"/>
      <c r="G20" s="121"/>
      <c r="H20" s="109">
        <v>0</v>
      </c>
    </row>
    <row r="21" spans="1:8" x14ac:dyDescent="0.3">
      <c r="A21" s="19" t="s">
        <v>1</v>
      </c>
      <c r="B21" s="46"/>
      <c r="C21" s="9"/>
      <c r="D21" s="57">
        <v>0</v>
      </c>
      <c r="E21" s="114"/>
      <c r="F21" s="116"/>
      <c r="G21" s="122"/>
      <c r="H21" s="110"/>
    </row>
    <row r="22" spans="1:8" x14ac:dyDescent="0.3">
      <c r="A22" s="19" t="s">
        <v>4</v>
      </c>
      <c r="B22" s="46"/>
      <c r="C22" s="9"/>
      <c r="D22" s="31">
        <v>0</v>
      </c>
      <c r="E22" s="19" t="s">
        <v>4</v>
      </c>
      <c r="F22" s="46"/>
      <c r="G22" s="9"/>
      <c r="H22" s="31">
        <v>0</v>
      </c>
    </row>
    <row r="23" spans="1:8" ht="78" x14ac:dyDescent="0.3">
      <c r="A23" s="20" t="s">
        <v>119</v>
      </c>
      <c r="B23" s="12"/>
      <c r="C23" s="13"/>
      <c r="D23" s="14">
        <f>D24+D25+D26</f>
        <v>0</v>
      </c>
      <c r="E23" s="75" t="s">
        <v>136</v>
      </c>
      <c r="F23" s="76"/>
      <c r="G23" s="77"/>
      <c r="H23" s="78">
        <f>H24+H25+H26</f>
        <v>0</v>
      </c>
    </row>
    <row r="24" spans="1:8" x14ac:dyDescent="0.3">
      <c r="A24" s="19" t="s">
        <v>2</v>
      </c>
      <c r="B24" s="46"/>
      <c r="C24" s="9"/>
      <c r="D24" s="57">
        <v>0</v>
      </c>
      <c r="E24" s="19" t="s">
        <v>123</v>
      </c>
      <c r="F24" s="46"/>
      <c r="G24" s="9"/>
      <c r="H24" s="57">
        <v>0</v>
      </c>
    </row>
    <row r="25" spans="1:8" ht="41.4" x14ac:dyDescent="0.3">
      <c r="A25" s="19" t="s">
        <v>12</v>
      </c>
      <c r="B25" s="46"/>
      <c r="C25" s="9"/>
      <c r="D25" s="57">
        <v>0</v>
      </c>
      <c r="E25" s="19" t="s">
        <v>124</v>
      </c>
      <c r="F25" s="46"/>
      <c r="G25" s="9"/>
      <c r="H25" s="57">
        <v>0</v>
      </c>
    </row>
    <row r="26" spans="1:8" ht="27.6" x14ac:dyDescent="0.3">
      <c r="A26" s="19" t="s">
        <v>11</v>
      </c>
      <c r="B26" s="46"/>
      <c r="C26" s="9"/>
      <c r="D26" s="57">
        <v>0</v>
      </c>
      <c r="E26" s="19" t="s">
        <v>125</v>
      </c>
      <c r="F26" s="46"/>
      <c r="G26" s="9"/>
      <c r="H26" s="57">
        <v>0</v>
      </c>
    </row>
    <row r="27" spans="1:8" x14ac:dyDescent="0.3">
      <c r="A27" s="130" t="s">
        <v>5</v>
      </c>
      <c r="B27" s="130"/>
      <c r="C27" s="130"/>
      <c r="D27" s="130"/>
      <c r="E27" s="111" t="s">
        <v>120</v>
      </c>
      <c r="F27" s="111"/>
      <c r="G27" s="111"/>
      <c r="H27" s="111"/>
    </row>
    <row r="28" spans="1:8" ht="31.2" customHeight="1" x14ac:dyDescent="0.3">
      <c r="A28" s="20" t="s">
        <v>8</v>
      </c>
      <c r="B28" s="15"/>
      <c r="C28" s="13"/>
      <c r="D28" s="8">
        <f>SUM(D29:D33)</f>
        <v>0</v>
      </c>
      <c r="E28" s="75" t="s">
        <v>121</v>
      </c>
      <c r="F28" s="79"/>
      <c r="G28" s="77"/>
      <c r="H28" s="73">
        <f>SUM(H29:H33)</f>
        <v>0</v>
      </c>
    </row>
    <row r="29" spans="1:8" x14ac:dyDescent="0.3">
      <c r="A29" s="19" t="s">
        <v>0</v>
      </c>
      <c r="B29" s="58">
        <v>4830</v>
      </c>
      <c r="C29" s="16"/>
      <c r="D29" s="31">
        <v>0</v>
      </c>
      <c r="E29" s="113" t="s">
        <v>1</v>
      </c>
      <c r="F29" s="123">
        <v>5350</v>
      </c>
      <c r="G29" s="125"/>
      <c r="H29" s="109">
        <v>0</v>
      </c>
    </row>
    <row r="30" spans="1:8" x14ac:dyDescent="0.3">
      <c r="A30" s="19" t="s">
        <v>1</v>
      </c>
      <c r="B30" s="46">
        <v>2500</v>
      </c>
      <c r="C30" s="9"/>
      <c r="D30" s="57">
        <v>0</v>
      </c>
      <c r="E30" s="114"/>
      <c r="F30" s="124"/>
      <c r="G30" s="126"/>
      <c r="H30" s="110"/>
    </row>
    <row r="31" spans="1:8" x14ac:dyDescent="0.3">
      <c r="A31" s="19" t="s">
        <v>3</v>
      </c>
      <c r="B31" s="46"/>
      <c r="C31" s="9"/>
      <c r="D31" s="57">
        <v>0</v>
      </c>
      <c r="E31" s="19" t="s">
        <v>126</v>
      </c>
      <c r="F31" s="46"/>
      <c r="G31" s="9"/>
      <c r="H31" s="57">
        <v>0</v>
      </c>
    </row>
    <row r="32" spans="1:8" ht="31.95" customHeight="1" x14ac:dyDescent="0.3">
      <c r="A32" s="19" t="s">
        <v>16</v>
      </c>
      <c r="B32" s="46">
        <v>3</v>
      </c>
      <c r="C32" s="9"/>
      <c r="D32" s="57">
        <v>0</v>
      </c>
      <c r="E32" s="113" t="s">
        <v>127</v>
      </c>
      <c r="F32" s="115"/>
      <c r="G32" s="121"/>
      <c r="H32" s="109"/>
    </row>
    <row r="33" spans="1:8" ht="31.95" customHeight="1" x14ac:dyDescent="0.3">
      <c r="A33" s="19" t="s">
        <v>93</v>
      </c>
      <c r="B33" s="46">
        <v>1</v>
      </c>
      <c r="C33" s="9"/>
      <c r="D33" s="57"/>
      <c r="E33" s="114"/>
      <c r="F33" s="116"/>
      <c r="G33" s="122"/>
      <c r="H33" s="110"/>
    </row>
    <row r="34" spans="1:8" ht="30.6" customHeight="1" x14ac:dyDescent="0.3">
      <c r="A34" s="131" t="s">
        <v>6</v>
      </c>
      <c r="B34" s="132"/>
      <c r="C34" s="132"/>
      <c r="D34" s="132"/>
      <c r="E34" s="107" t="s">
        <v>128</v>
      </c>
      <c r="F34" s="108"/>
      <c r="G34" s="108"/>
      <c r="H34" s="108"/>
    </row>
    <row r="35" spans="1:8" ht="46.8" x14ac:dyDescent="0.3">
      <c r="A35" s="20" t="s">
        <v>87</v>
      </c>
      <c r="B35" s="12"/>
      <c r="C35" s="13"/>
      <c r="D35" s="8">
        <f>SUM(D36:D39)</f>
        <v>0</v>
      </c>
      <c r="E35" s="75" t="s">
        <v>87</v>
      </c>
      <c r="F35" s="76"/>
      <c r="G35" s="77"/>
      <c r="H35" s="73">
        <f>SUM(H36:H38)</f>
        <v>0</v>
      </c>
    </row>
    <row r="36" spans="1:8" ht="69" x14ac:dyDescent="0.3">
      <c r="A36" s="19" t="s">
        <v>13</v>
      </c>
      <c r="B36" s="46"/>
      <c r="C36" s="9"/>
      <c r="D36" s="59">
        <v>0</v>
      </c>
      <c r="E36" s="19" t="s">
        <v>129</v>
      </c>
      <c r="F36" s="46"/>
      <c r="G36" s="9"/>
      <c r="H36" s="59">
        <v>0</v>
      </c>
    </row>
    <row r="37" spans="1:8" ht="27.6" x14ac:dyDescent="0.3">
      <c r="A37" s="19" t="s">
        <v>14</v>
      </c>
      <c r="B37" s="46"/>
      <c r="C37" s="9"/>
      <c r="D37" s="59">
        <v>0</v>
      </c>
      <c r="E37" s="19" t="s">
        <v>130</v>
      </c>
      <c r="F37" s="46"/>
      <c r="G37" s="9"/>
      <c r="H37" s="59">
        <v>0</v>
      </c>
    </row>
    <row r="38" spans="1:8" ht="27.6" x14ac:dyDescent="0.3">
      <c r="A38" s="19" t="s">
        <v>15</v>
      </c>
      <c r="B38" s="46"/>
      <c r="C38" s="9"/>
      <c r="D38" s="59">
        <v>0</v>
      </c>
      <c r="E38" s="19" t="s">
        <v>131</v>
      </c>
      <c r="F38" s="46"/>
      <c r="G38" s="9"/>
      <c r="H38" s="59">
        <v>0</v>
      </c>
    </row>
    <row r="39" spans="1:8" ht="27.6" x14ac:dyDescent="0.3">
      <c r="A39" s="19" t="s">
        <v>17</v>
      </c>
      <c r="B39" s="46"/>
      <c r="C39" s="9"/>
      <c r="D39" s="59">
        <v>0</v>
      </c>
    </row>
    <row r="40" spans="1:8" ht="30" customHeight="1" x14ac:dyDescent="0.3">
      <c r="A40" s="112" t="s">
        <v>10</v>
      </c>
      <c r="B40" s="112"/>
      <c r="C40" s="112"/>
      <c r="D40" s="112"/>
      <c r="E40" s="112" t="s">
        <v>10</v>
      </c>
      <c r="F40" s="112"/>
      <c r="G40" s="112"/>
      <c r="H40" s="112"/>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A40:D40"/>
    <mergeCell ref="A10:D10"/>
    <mergeCell ref="A27:D27"/>
    <mergeCell ref="A34:D34"/>
    <mergeCell ref="B1:D1"/>
    <mergeCell ref="A7:D7"/>
    <mergeCell ref="D8:D9"/>
    <mergeCell ref="A8:A9"/>
    <mergeCell ref="B8:B9"/>
    <mergeCell ref="C8:C9"/>
    <mergeCell ref="B2:D2"/>
    <mergeCell ref="B3:D3"/>
    <mergeCell ref="B4:D4"/>
    <mergeCell ref="B5:D5"/>
    <mergeCell ref="H29:H30"/>
    <mergeCell ref="E32:E33"/>
    <mergeCell ref="F32:F33"/>
    <mergeCell ref="G32:G33"/>
    <mergeCell ref="E7:H7"/>
    <mergeCell ref="E8:E9"/>
    <mergeCell ref="F8:F9"/>
    <mergeCell ref="G8:G9"/>
    <mergeCell ref="H8:H9"/>
    <mergeCell ref="E34:H34"/>
    <mergeCell ref="H32:H33"/>
    <mergeCell ref="E10:H10"/>
    <mergeCell ref="E27:H27"/>
    <mergeCell ref="E40:H40"/>
    <mergeCell ref="E12:E13"/>
    <mergeCell ref="F12:F13"/>
    <mergeCell ref="H12:H13"/>
    <mergeCell ref="G12:G13"/>
    <mergeCell ref="E20:E21"/>
    <mergeCell ref="F20:F21"/>
    <mergeCell ref="G20:G21"/>
    <mergeCell ref="H20:H21"/>
    <mergeCell ref="E29:E30"/>
    <mergeCell ref="F29:F30"/>
    <mergeCell ref="G29:G30"/>
  </mergeCells>
  <hyperlinks>
    <hyperlink ref="B5" r:id="rId1" xr:uid="{F8204800-755B-4A42-8C57-C9B62B9EE287}"/>
  </hyperlinks>
  <pageMargins left="0.7" right="0.7" top="0.75" bottom="0.75" header="0.3" footer="0.3"/>
  <pageSetup paperSize="9" scale="3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view="pageBreakPreview" topLeftCell="A7" zoomScaleNormal="100" zoomScaleSheetLayoutView="100" workbookViewId="0">
      <selection activeCell="B15" sqref="B15"/>
    </sheetView>
  </sheetViews>
  <sheetFormatPr defaultRowHeight="14.4" x14ac:dyDescent="0.3"/>
  <cols>
    <col min="1" max="1" width="48.33203125" customWidth="1"/>
    <col min="2" max="2" width="26.88671875" customWidth="1"/>
  </cols>
  <sheetData>
    <row r="1" spans="1:7" ht="101.4" customHeight="1" thickBot="1" x14ac:dyDescent="0.35">
      <c r="A1" s="7" t="s">
        <v>147</v>
      </c>
      <c r="B1" s="65" t="str">
        <f>Ūdenssaimniec_ESOŠS_VĒRTĒJUMS!B1</f>
        <v>VIĻĀNI</v>
      </c>
    </row>
    <row r="2" spans="1:7" x14ac:dyDescent="0.3">
      <c r="A2" s="5"/>
      <c r="B2" s="6"/>
    </row>
    <row r="3" spans="1:7" ht="30.6" customHeight="1" x14ac:dyDescent="0.3">
      <c r="A3" s="143" t="s">
        <v>106</v>
      </c>
      <c r="B3" s="144"/>
    </row>
    <row r="4" spans="1:7" ht="48.6" customHeight="1" x14ac:dyDescent="0.3">
      <c r="A4" s="67" t="s">
        <v>102</v>
      </c>
      <c r="B4" s="66" t="s">
        <v>172</v>
      </c>
    </row>
    <row r="5" spans="1:7" ht="43.2" x14ac:dyDescent="0.3">
      <c r="A5" s="67" t="s">
        <v>103</v>
      </c>
      <c r="B5" s="66" t="s">
        <v>104</v>
      </c>
    </row>
    <row r="6" spans="1:7" ht="28.8" x14ac:dyDescent="0.3">
      <c r="A6" s="67" t="s">
        <v>138</v>
      </c>
      <c r="B6" s="66" t="s">
        <v>173</v>
      </c>
    </row>
    <row r="7" spans="1:7" ht="38.4" customHeight="1" x14ac:dyDescent="0.3">
      <c r="A7" s="67" t="s">
        <v>114</v>
      </c>
      <c r="B7" s="66"/>
    </row>
    <row r="8" spans="1:7" ht="25.2" customHeight="1" x14ac:dyDescent="0.3">
      <c r="A8" s="67" t="s">
        <v>113</v>
      </c>
      <c r="B8" s="66"/>
    </row>
    <row r="9" spans="1:7" ht="45.6" customHeight="1" x14ac:dyDescent="0.3">
      <c r="A9" s="143" t="s">
        <v>101</v>
      </c>
      <c r="B9" s="144"/>
    </row>
    <row r="10" spans="1:7" ht="48" customHeight="1" x14ac:dyDescent="0.3">
      <c r="A10" s="53" t="s">
        <v>99</v>
      </c>
      <c r="B10" s="31" t="s">
        <v>174</v>
      </c>
      <c r="C10" t="s">
        <v>154</v>
      </c>
    </row>
    <row r="11" spans="1:7" ht="41.4" customHeight="1" x14ac:dyDescent="0.3">
      <c r="A11" s="53" t="s">
        <v>139</v>
      </c>
      <c r="B11" s="31" t="s">
        <v>163</v>
      </c>
    </row>
    <row r="12" spans="1:7" ht="70.2" customHeight="1" x14ac:dyDescent="0.3">
      <c r="A12" s="53" t="s">
        <v>100</v>
      </c>
      <c r="B12" s="31" t="s">
        <v>163</v>
      </c>
      <c r="C12" s="145" t="s">
        <v>155</v>
      </c>
      <c r="D12" s="146"/>
      <c r="E12" s="146"/>
      <c r="F12" s="146"/>
      <c r="G12" s="146"/>
    </row>
    <row r="13" spans="1:7" ht="51" customHeight="1" x14ac:dyDescent="0.3">
      <c r="A13" s="53" t="s">
        <v>140</v>
      </c>
      <c r="B13" s="31" t="s">
        <v>174</v>
      </c>
      <c r="C13" s="96" t="s">
        <v>168</v>
      </c>
    </row>
    <row r="14" spans="1:7" ht="28.8" x14ac:dyDescent="0.3">
      <c r="A14" s="71" t="s">
        <v>115</v>
      </c>
      <c r="B14" s="44" t="s">
        <v>174</v>
      </c>
    </row>
    <row r="15" spans="1:7" ht="28.8" x14ac:dyDescent="0.3">
      <c r="A15" s="93" t="s">
        <v>157</v>
      </c>
      <c r="B15" s="44"/>
    </row>
    <row r="16" spans="1:7" x14ac:dyDescent="0.3">
      <c r="A16" s="93" t="s">
        <v>158</v>
      </c>
      <c r="B16" s="44"/>
    </row>
    <row r="17" spans="1:2" ht="28.8" x14ac:dyDescent="0.3">
      <c r="A17" s="93" t="s">
        <v>159</v>
      </c>
      <c r="B17" s="44"/>
    </row>
    <row r="18" spans="1:2" x14ac:dyDescent="0.3">
      <c r="A18" s="93" t="s">
        <v>158</v>
      </c>
      <c r="B18" s="44"/>
    </row>
  </sheetData>
  <mergeCells count="3">
    <mergeCell ref="A9:B9"/>
    <mergeCell ref="A3:B3"/>
    <mergeCell ref="C12:G12"/>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85" workbookViewId="0">
      <selection activeCell="F8" sqref="F8"/>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147</v>
      </c>
      <c r="B1" s="133" t="s">
        <v>175</v>
      </c>
      <c r="C1" s="134"/>
      <c r="D1" s="134"/>
    </row>
    <row r="2" spans="1:10" ht="21.75" customHeight="1" x14ac:dyDescent="0.3">
      <c r="A2" s="5"/>
      <c r="B2" s="6"/>
      <c r="C2" s="6"/>
      <c r="D2" s="6"/>
    </row>
    <row r="3" spans="1:10" s="4" customFormat="1" ht="18" customHeight="1" x14ac:dyDescent="0.3">
      <c r="A3" s="136" t="s">
        <v>25</v>
      </c>
      <c r="B3" s="136"/>
      <c r="C3" s="136"/>
      <c r="D3" s="136"/>
    </row>
    <row r="4" spans="1:10" s="4" customFormat="1" ht="36" customHeight="1" x14ac:dyDescent="0.3">
      <c r="A4" s="88" t="s">
        <v>149</v>
      </c>
      <c r="B4" s="31">
        <v>2970</v>
      </c>
      <c r="C4" s="86"/>
      <c r="D4" s="86"/>
    </row>
    <row r="5" spans="1:10" ht="29.4" customHeight="1" x14ac:dyDescent="0.3">
      <c r="A5" s="25" t="s">
        <v>26</v>
      </c>
      <c r="B5" s="31">
        <v>3299</v>
      </c>
      <c r="C5" s="29"/>
      <c r="D5" s="22"/>
    </row>
    <row r="6" spans="1:10" x14ac:dyDescent="0.3">
      <c r="A6" s="23" t="s">
        <v>27</v>
      </c>
      <c r="B6" s="31">
        <v>0</v>
      </c>
      <c r="C6" s="29"/>
      <c r="D6" s="10"/>
      <c r="E6" s="47"/>
    </row>
    <row r="7" spans="1:10" x14ac:dyDescent="0.3">
      <c r="A7" s="23" t="s">
        <v>28</v>
      </c>
      <c r="B7" s="31">
        <v>1856</v>
      </c>
      <c r="C7" s="30">
        <f>B7/B5</f>
        <v>0.56259472567444679</v>
      </c>
      <c r="D7" s="10"/>
      <c r="E7" s="47"/>
    </row>
    <row r="8" spans="1:10" ht="28.8" x14ac:dyDescent="0.3">
      <c r="A8" s="23" t="s">
        <v>29</v>
      </c>
      <c r="B8" s="31">
        <v>2263</v>
      </c>
      <c r="C8" s="30">
        <f>B8/B5</f>
        <v>0.68596544407396176</v>
      </c>
      <c r="D8" s="11"/>
      <c r="E8" s="47"/>
      <c r="F8" s="1"/>
    </row>
    <row r="9" spans="1:10" ht="41.4" x14ac:dyDescent="0.3">
      <c r="A9" s="27"/>
      <c r="B9" s="12"/>
      <c r="C9" s="28" t="s">
        <v>94</v>
      </c>
      <c r="D9" s="28" t="s">
        <v>95</v>
      </c>
      <c r="E9" s="60"/>
      <c r="G9" s="148"/>
      <c r="H9" s="148"/>
      <c r="I9" s="148"/>
      <c r="J9" s="148"/>
    </row>
    <row r="10" spans="1:10" ht="15.6" x14ac:dyDescent="0.3">
      <c r="A10" s="25" t="s">
        <v>30</v>
      </c>
      <c r="B10" s="21">
        <f>B11+B12</f>
        <v>17705</v>
      </c>
      <c r="C10" s="21">
        <f>C11+C12</f>
        <v>0</v>
      </c>
      <c r="D10" s="21">
        <f t="shared" ref="D10" si="0">D11+D12</f>
        <v>15273</v>
      </c>
      <c r="E10" s="47"/>
    </row>
    <row r="11" spans="1:10" x14ac:dyDescent="0.3">
      <c r="A11" s="23" t="s">
        <v>31</v>
      </c>
      <c r="B11" s="31">
        <v>14385</v>
      </c>
      <c r="C11" s="31">
        <v>0</v>
      </c>
      <c r="D11" s="31">
        <f>120+170+740+145+760+750+340+720+92+87+59+234+921+413+1172+1416+2789+242+1015+87+58+154</f>
        <v>12484</v>
      </c>
      <c r="E11" s="47"/>
    </row>
    <row r="12" spans="1:10" x14ac:dyDescent="0.3">
      <c r="A12" s="23" t="s">
        <v>32</v>
      </c>
      <c r="B12" s="31">
        <v>3320</v>
      </c>
      <c r="C12" s="31">
        <v>0</v>
      </c>
      <c r="D12" s="31">
        <f>2789</f>
        <v>2789</v>
      </c>
      <c r="E12" s="47"/>
    </row>
    <row r="13" spans="1:10" ht="15.6" x14ac:dyDescent="0.3">
      <c r="A13" s="26" t="s">
        <v>33</v>
      </c>
      <c r="B13" s="31">
        <v>4</v>
      </c>
      <c r="C13" s="29"/>
      <c r="D13" s="29"/>
      <c r="E13" s="47"/>
    </row>
    <row r="14" spans="1:10" x14ac:dyDescent="0.3">
      <c r="A14" s="19" t="s">
        <v>34</v>
      </c>
      <c r="B14" s="31">
        <v>0</v>
      </c>
      <c r="C14" s="29"/>
      <c r="D14" s="29"/>
      <c r="E14" s="47"/>
    </row>
    <row r="15" spans="1:10" x14ac:dyDescent="0.3">
      <c r="A15" s="24" t="s">
        <v>35</v>
      </c>
      <c r="B15" s="31">
        <v>4</v>
      </c>
      <c r="C15" s="29"/>
      <c r="D15" s="29"/>
      <c r="E15" s="47"/>
    </row>
    <row r="16" spans="1:10" ht="15.6" x14ac:dyDescent="0.3">
      <c r="A16" s="25" t="s">
        <v>82</v>
      </c>
      <c r="B16" s="59">
        <v>1</v>
      </c>
      <c r="C16" s="29"/>
      <c r="D16" s="100"/>
      <c r="E16" s="60"/>
    </row>
    <row r="17" spans="1:8" ht="15.6" x14ac:dyDescent="0.3">
      <c r="A17" s="25" t="s">
        <v>141</v>
      </c>
      <c r="B17" s="59">
        <v>0</v>
      </c>
      <c r="C17" s="61"/>
      <c r="D17" s="61"/>
      <c r="E17" s="60"/>
    </row>
    <row r="18" spans="1:8" ht="45.6" customHeight="1" x14ac:dyDescent="0.3">
      <c r="A18" s="32" t="s">
        <v>96</v>
      </c>
      <c r="B18" s="31">
        <v>5</v>
      </c>
      <c r="C18" s="29"/>
      <c r="D18" s="29"/>
      <c r="E18" s="47"/>
    </row>
    <row r="19" spans="1:8" ht="67.8" customHeight="1" x14ac:dyDescent="0.3">
      <c r="A19" s="32" t="s">
        <v>148</v>
      </c>
      <c r="B19" s="66" t="s">
        <v>166</v>
      </c>
      <c r="C19" s="29"/>
      <c r="D19" s="29"/>
      <c r="E19" s="47"/>
    </row>
    <row r="20" spans="1:8" ht="129.6" customHeight="1" x14ac:dyDescent="0.3">
      <c r="A20" s="32" t="s">
        <v>88</v>
      </c>
      <c r="B20" s="96" t="s">
        <v>167</v>
      </c>
      <c r="C20" s="29"/>
      <c r="D20" s="101"/>
      <c r="E20" s="60"/>
    </row>
    <row r="21" spans="1:8" ht="31.2" x14ac:dyDescent="0.3">
      <c r="A21" s="32" t="s">
        <v>89</v>
      </c>
      <c r="B21" s="34">
        <v>64760</v>
      </c>
      <c r="C21" s="29"/>
      <c r="D21" s="29"/>
    </row>
    <row r="22" spans="1:8" ht="109.2" x14ac:dyDescent="0.3">
      <c r="A22" s="32" t="s">
        <v>105</v>
      </c>
      <c r="B22" s="33" t="s">
        <v>160</v>
      </c>
      <c r="C22" s="29"/>
      <c r="D22" s="29"/>
    </row>
    <row r="23" spans="1:8" ht="15.6" x14ac:dyDescent="0.3">
      <c r="A23" s="147" t="s">
        <v>69</v>
      </c>
      <c r="B23" s="147"/>
      <c r="C23" s="147"/>
      <c r="D23" s="147"/>
    </row>
    <row r="24" spans="1:8" ht="31.2" x14ac:dyDescent="0.3">
      <c r="A24" s="25" t="s">
        <v>70</v>
      </c>
      <c r="B24" s="31">
        <v>3299</v>
      </c>
      <c r="C24" s="29"/>
      <c r="D24" s="22"/>
    </row>
    <row r="25" spans="1:8" x14ac:dyDescent="0.3">
      <c r="A25" s="23" t="s">
        <v>27</v>
      </c>
      <c r="B25" s="31">
        <v>0</v>
      </c>
      <c r="C25" s="29"/>
      <c r="D25" s="10"/>
    </row>
    <row r="26" spans="1:8" x14ac:dyDescent="0.3">
      <c r="A26" s="23" t="s">
        <v>28</v>
      </c>
      <c r="B26" s="31">
        <v>1982</v>
      </c>
      <c r="C26" s="30">
        <f>B26/B24</f>
        <v>0.60078811761139739</v>
      </c>
      <c r="D26" s="10"/>
      <c r="H26" t="s">
        <v>90</v>
      </c>
    </row>
    <row r="27" spans="1:8" ht="111" customHeight="1" x14ac:dyDescent="0.3">
      <c r="A27" s="23" t="s">
        <v>29</v>
      </c>
      <c r="B27" s="31">
        <v>2381</v>
      </c>
      <c r="C27" s="30">
        <f>B27/B24</f>
        <v>0.72173385874507423</v>
      </c>
      <c r="D27" s="97"/>
    </row>
    <row r="28" spans="1:8" ht="41.4" x14ac:dyDescent="0.3">
      <c r="A28" s="27"/>
      <c r="B28" s="12"/>
      <c r="C28" s="28" t="s">
        <v>94</v>
      </c>
      <c r="D28" s="28" t="s">
        <v>95</v>
      </c>
      <c r="E28" s="60"/>
    </row>
    <row r="29" spans="1:8" ht="19.2" customHeight="1" x14ac:dyDescent="0.3">
      <c r="A29" s="25" t="s">
        <v>71</v>
      </c>
      <c r="B29" s="59">
        <v>10176</v>
      </c>
      <c r="C29" s="59">
        <v>0</v>
      </c>
      <c r="D29" s="59">
        <f>920+850+487+686+721+548+191+2139+852+350+102+318+125+120+117</f>
        <v>8526</v>
      </c>
    </row>
    <row r="30" spans="1:8" ht="19.2" customHeight="1" x14ac:dyDescent="0.3">
      <c r="A30" s="25" t="s">
        <v>82</v>
      </c>
      <c r="B30" s="59">
        <v>6</v>
      </c>
      <c r="C30" s="61"/>
      <c r="D30" s="62"/>
      <c r="E30" s="63"/>
    </row>
    <row r="31" spans="1:8" ht="37.200000000000003" customHeight="1" x14ac:dyDescent="0.3">
      <c r="A31" s="25" t="s">
        <v>142</v>
      </c>
      <c r="B31" s="59">
        <v>24</v>
      </c>
      <c r="C31" s="61"/>
      <c r="D31" s="62"/>
      <c r="E31" s="63"/>
    </row>
    <row r="32" spans="1:8" ht="45" customHeight="1" x14ac:dyDescent="0.3">
      <c r="A32" s="56" t="s">
        <v>77</v>
      </c>
      <c r="B32" s="36" t="s">
        <v>38</v>
      </c>
      <c r="C32" s="36" t="s">
        <v>39</v>
      </c>
      <c r="D32" s="36" t="s">
        <v>41</v>
      </c>
      <c r="E32" s="36" t="s">
        <v>72</v>
      </c>
      <c r="F32" s="36" t="s">
        <v>42</v>
      </c>
      <c r="G32" s="36" t="s">
        <v>57</v>
      </c>
      <c r="H32" s="36" t="s">
        <v>79</v>
      </c>
    </row>
    <row r="33" spans="1:8" x14ac:dyDescent="0.3">
      <c r="A33" s="39">
        <v>1</v>
      </c>
      <c r="B33" s="43"/>
      <c r="C33" s="43">
        <v>1983</v>
      </c>
      <c r="D33" s="43">
        <v>333</v>
      </c>
      <c r="E33" s="149">
        <v>60659</v>
      </c>
      <c r="F33" s="43">
        <v>95</v>
      </c>
      <c r="G33" s="43"/>
      <c r="H33" s="43"/>
    </row>
    <row r="34" spans="1:8" x14ac:dyDescent="0.3">
      <c r="A34" s="39">
        <v>2</v>
      </c>
      <c r="B34" s="43"/>
      <c r="C34" s="43">
        <v>2010</v>
      </c>
      <c r="D34" s="43">
        <v>333</v>
      </c>
      <c r="E34" s="150"/>
      <c r="F34" s="43">
        <v>20</v>
      </c>
      <c r="G34" s="43"/>
      <c r="H34" s="43">
        <v>53622</v>
      </c>
    </row>
    <row r="35" spans="1:8" x14ac:dyDescent="0.3">
      <c r="A35" s="39">
        <v>3</v>
      </c>
      <c r="B35" s="43"/>
      <c r="C35" s="43">
        <v>1990</v>
      </c>
      <c r="D35" s="43">
        <v>333</v>
      </c>
      <c r="E35" s="151"/>
      <c r="F35" s="43">
        <v>95</v>
      </c>
      <c r="G35" s="43"/>
      <c r="H35" s="43"/>
    </row>
    <row r="36" spans="1:8" ht="57.6" x14ac:dyDescent="0.3">
      <c r="A36" s="56" t="s">
        <v>81</v>
      </c>
      <c r="B36" s="36" t="s">
        <v>38</v>
      </c>
      <c r="C36" s="36" t="s">
        <v>39</v>
      </c>
      <c r="D36" s="36" t="s">
        <v>41</v>
      </c>
      <c r="E36" s="36" t="s">
        <v>83</v>
      </c>
      <c r="F36" s="36" t="s">
        <v>42</v>
      </c>
      <c r="G36" s="36" t="s">
        <v>57</v>
      </c>
      <c r="H36" s="36" t="s">
        <v>80</v>
      </c>
    </row>
    <row r="37" spans="1:8" ht="28.8" x14ac:dyDescent="0.3">
      <c r="A37" s="39" t="s">
        <v>169</v>
      </c>
      <c r="B37" s="43" t="s">
        <v>171</v>
      </c>
      <c r="C37" s="43">
        <v>2010</v>
      </c>
      <c r="D37" s="43">
        <v>560</v>
      </c>
      <c r="E37" s="43">
        <v>57897</v>
      </c>
      <c r="F37" s="43"/>
      <c r="G37" s="43"/>
      <c r="H37" s="43"/>
    </row>
    <row r="38" spans="1:8" x14ac:dyDescent="0.3">
      <c r="A38" s="39" t="s">
        <v>74</v>
      </c>
      <c r="B38" s="43"/>
      <c r="C38" s="43"/>
      <c r="D38" s="43"/>
      <c r="E38" s="43"/>
      <c r="F38" s="43"/>
      <c r="G38" s="43"/>
      <c r="H38" s="43"/>
    </row>
    <row r="39" spans="1:8" x14ac:dyDescent="0.3">
      <c r="A39" s="39" t="s">
        <v>75</v>
      </c>
      <c r="B39" s="43"/>
      <c r="C39" s="43"/>
      <c r="D39" s="43"/>
      <c r="E39" s="43"/>
      <c r="F39" s="43"/>
      <c r="G39" s="43"/>
      <c r="H39" s="43"/>
    </row>
    <row r="40" spans="1:8" ht="57.6" x14ac:dyDescent="0.3">
      <c r="A40" s="56" t="s">
        <v>76</v>
      </c>
      <c r="B40" s="36" t="s">
        <v>38</v>
      </c>
      <c r="C40" s="36" t="s">
        <v>39</v>
      </c>
      <c r="D40" s="36" t="s">
        <v>78</v>
      </c>
      <c r="E40" s="36" t="s">
        <v>42</v>
      </c>
      <c r="F40" s="36" t="s">
        <v>57</v>
      </c>
      <c r="G40" s="36" t="s">
        <v>84</v>
      </c>
    </row>
    <row r="41" spans="1:8" x14ac:dyDescent="0.3">
      <c r="A41" s="39" t="s">
        <v>73</v>
      </c>
      <c r="B41" s="43"/>
      <c r="C41" s="43">
        <v>2010</v>
      </c>
      <c r="D41" s="43" t="s">
        <v>170</v>
      </c>
      <c r="E41" s="43"/>
      <c r="F41" s="43"/>
      <c r="G41" s="43"/>
      <c r="H41" s="37"/>
    </row>
    <row r="42" spans="1:8" x14ac:dyDescent="0.3">
      <c r="A42" s="39" t="s">
        <v>74</v>
      </c>
      <c r="B42" s="43"/>
      <c r="C42" s="43"/>
      <c r="D42" s="43"/>
      <c r="E42" s="43"/>
      <c r="F42" s="43"/>
      <c r="G42" s="43"/>
      <c r="H42" s="37"/>
    </row>
    <row r="43" spans="1:8" x14ac:dyDescent="0.3">
      <c r="A43" s="39" t="s">
        <v>75</v>
      </c>
      <c r="B43" s="43"/>
      <c r="C43" s="43"/>
      <c r="D43" s="43"/>
      <c r="E43" s="43"/>
      <c r="F43" s="43"/>
      <c r="G43" s="43"/>
      <c r="H43" s="37"/>
    </row>
    <row r="44" spans="1:8" x14ac:dyDescent="0.3">
      <c r="H44" s="4"/>
    </row>
  </sheetData>
  <mergeCells count="5">
    <mergeCell ref="A23:D23"/>
    <mergeCell ref="B1:D1"/>
    <mergeCell ref="A3:D3"/>
    <mergeCell ref="G9:J9"/>
    <mergeCell ref="E33:E35"/>
  </mergeCells>
  <pageMargins left="0.7" right="0.7" top="0.75" bottom="0.75" header="0.3" footer="0.3"/>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zoomScale="60" zoomScaleNormal="90" workbookViewId="0">
      <selection activeCell="H13" sqref="H13"/>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147</v>
      </c>
      <c r="B1" s="152" t="str">
        <f>Ūdenssaimniec_ESOŠS_VĒRTĒJUMS!B1</f>
        <v>VIĻĀNI</v>
      </c>
      <c r="C1" s="153"/>
      <c r="D1" s="153"/>
      <c r="E1" s="80"/>
      <c r="F1" s="60"/>
    </row>
    <row r="2" spans="1:11" ht="21.75" customHeight="1" x14ac:dyDescent="0.3">
      <c r="A2" s="5"/>
      <c r="B2" s="6"/>
      <c r="C2" s="6"/>
      <c r="D2" s="6"/>
      <c r="E2" s="6"/>
    </row>
    <row r="3" spans="1:11" s="4" customFormat="1" ht="18" customHeight="1" x14ac:dyDescent="0.3">
      <c r="A3" s="136" t="s">
        <v>36</v>
      </c>
      <c r="B3" s="136"/>
      <c r="C3" s="136"/>
      <c r="D3" s="136"/>
      <c r="E3" s="81"/>
    </row>
    <row r="4" spans="1:11" ht="29.4" customHeight="1" x14ac:dyDescent="0.3">
      <c r="A4" s="42" t="s">
        <v>44</v>
      </c>
      <c r="B4" s="31">
        <v>56063</v>
      </c>
      <c r="C4" s="29"/>
      <c r="D4" s="22"/>
      <c r="E4" s="82"/>
    </row>
    <row r="5" spans="1:11" ht="28.8" x14ac:dyDescent="0.3">
      <c r="A5" s="23" t="s">
        <v>37</v>
      </c>
      <c r="B5" s="31">
        <v>45126</v>
      </c>
      <c r="C5" s="35">
        <f>B5/B4</f>
        <v>0.80491589818596931</v>
      </c>
      <c r="D5" s="10"/>
      <c r="E5" s="83"/>
    </row>
    <row r="6" spans="1:11" ht="28.8" x14ac:dyDescent="0.3">
      <c r="A6" s="23" t="s">
        <v>91</v>
      </c>
      <c r="B6" s="31">
        <v>600</v>
      </c>
      <c r="C6" s="30">
        <f>B6/B4</f>
        <v>1.0702245687886842E-2</v>
      </c>
      <c r="D6" s="10"/>
      <c r="E6" s="83"/>
      <c r="F6" s="60"/>
    </row>
    <row r="7" spans="1:11" ht="57.6" x14ac:dyDescent="0.3">
      <c r="A7" s="64" t="s">
        <v>98</v>
      </c>
      <c r="B7" s="36" t="s">
        <v>38</v>
      </c>
      <c r="C7" s="36" t="s">
        <v>39</v>
      </c>
      <c r="D7" s="36" t="s">
        <v>41</v>
      </c>
      <c r="E7" s="36" t="s">
        <v>143</v>
      </c>
      <c r="F7" s="36" t="s">
        <v>43</v>
      </c>
      <c r="G7" s="36" t="s">
        <v>42</v>
      </c>
      <c r="H7" s="36" t="s">
        <v>57</v>
      </c>
      <c r="I7" s="36" t="s">
        <v>45</v>
      </c>
      <c r="J7" s="36" t="s">
        <v>55</v>
      </c>
      <c r="K7" s="36" t="s">
        <v>56</v>
      </c>
    </row>
    <row r="8" spans="1:11" s="38" customFormat="1" ht="58.8" customHeight="1" x14ac:dyDescent="0.3">
      <c r="A8" s="39" t="s">
        <v>161</v>
      </c>
      <c r="B8" s="43" t="s">
        <v>162</v>
      </c>
      <c r="C8" s="43">
        <v>1989</v>
      </c>
      <c r="D8" s="43">
        <v>2700</v>
      </c>
      <c r="E8" s="43">
        <v>16200</v>
      </c>
      <c r="F8" s="43">
        <v>66581</v>
      </c>
      <c r="G8" s="95">
        <v>0.95</v>
      </c>
      <c r="H8" s="43">
        <v>100</v>
      </c>
      <c r="I8" s="43">
        <v>52768</v>
      </c>
      <c r="J8" s="99" t="s">
        <v>164</v>
      </c>
      <c r="K8" s="44" t="s">
        <v>182</v>
      </c>
    </row>
    <row r="9" spans="1:11" s="38" customFormat="1" x14ac:dyDescent="0.3">
      <c r="A9" s="39" t="s">
        <v>47</v>
      </c>
      <c r="B9" s="43"/>
      <c r="C9" s="43"/>
      <c r="D9" s="43"/>
      <c r="E9" s="43"/>
      <c r="F9" s="43"/>
      <c r="G9" s="43"/>
      <c r="H9" s="43"/>
      <c r="I9" s="43"/>
      <c r="J9" s="44"/>
      <c r="K9" s="44"/>
    </row>
    <row r="10" spans="1:11" s="38" customFormat="1" x14ac:dyDescent="0.3">
      <c r="A10" s="39" t="s">
        <v>48</v>
      </c>
      <c r="B10" s="43"/>
      <c r="C10" s="43"/>
      <c r="D10" s="43"/>
      <c r="E10" s="43"/>
      <c r="F10" s="43"/>
      <c r="G10" s="43"/>
      <c r="H10" s="43"/>
      <c r="I10" s="43"/>
      <c r="J10" s="44"/>
      <c r="K10" s="44"/>
    </row>
    <row r="11" spans="1:11" s="38" customFormat="1" ht="77.400000000000006" customHeight="1" x14ac:dyDescent="0.3">
      <c r="A11" s="89" t="s">
        <v>150</v>
      </c>
      <c r="B11" s="160" t="s">
        <v>183</v>
      </c>
      <c r="C11" s="161"/>
      <c r="D11" s="37"/>
      <c r="E11" s="37"/>
      <c r="F11" s="37"/>
      <c r="G11" s="37"/>
      <c r="H11" s="37"/>
      <c r="I11" s="37"/>
      <c r="J11" s="87"/>
      <c r="K11" s="87"/>
    </row>
    <row r="12" spans="1:11" s="38" customFormat="1" x14ac:dyDescent="0.3">
      <c r="A12" s="37"/>
      <c r="B12" s="37"/>
      <c r="C12" s="37"/>
      <c r="D12" s="37"/>
      <c r="E12" s="37"/>
      <c r="F12" s="37"/>
      <c r="G12" s="37"/>
      <c r="H12" s="37"/>
      <c r="I12" s="37"/>
      <c r="J12" s="87"/>
      <c r="K12" s="87"/>
    </row>
    <row r="13" spans="1:11" ht="46.95" customHeight="1" x14ac:dyDescent="0.3">
      <c r="A13" s="36" t="s">
        <v>40</v>
      </c>
      <c r="B13" s="36" t="s">
        <v>85</v>
      </c>
      <c r="C13" s="36" t="s">
        <v>144</v>
      </c>
      <c r="D13" s="36" t="s">
        <v>49</v>
      </c>
      <c r="E13" s="37"/>
      <c r="F13" s="38"/>
    </row>
    <row r="14" spans="1:11" x14ac:dyDescent="0.3">
      <c r="A14" s="154" t="s">
        <v>46</v>
      </c>
      <c r="B14" s="40" t="s">
        <v>50</v>
      </c>
      <c r="C14" s="45">
        <v>91</v>
      </c>
      <c r="D14" s="45">
        <v>2.4</v>
      </c>
      <c r="E14" s="84"/>
      <c r="F14" s="38"/>
    </row>
    <row r="15" spans="1:11" x14ac:dyDescent="0.3">
      <c r="A15" s="155"/>
      <c r="B15" s="40" t="s">
        <v>51</v>
      </c>
      <c r="C15" s="45">
        <v>160</v>
      </c>
      <c r="D15" s="45">
        <v>26</v>
      </c>
      <c r="E15" s="84"/>
      <c r="F15" s="38"/>
    </row>
    <row r="16" spans="1:11" x14ac:dyDescent="0.3">
      <c r="A16" s="155"/>
      <c r="B16" s="40" t="s">
        <v>52</v>
      </c>
      <c r="C16" s="45">
        <v>70</v>
      </c>
      <c r="D16" s="45">
        <v>2.8</v>
      </c>
      <c r="E16" s="84"/>
      <c r="F16" s="38"/>
    </row>
    <row r="17" spans="1:6" x14ac:dyDescent="0.3">
      <c r="A17" s="155"/>
      <c r="B17" s="40" t="s">
        <v>53</v>
      </c>
      <c r="C17" s="45"/>
      <c r="D17" s="45">
        <v>0.42</v>
      </c>
      <c r="E17" s="84"/>
      <c r="F17" s="38"/>
    </row>
    <row r="18" spans="1:6" x14ac:dyDescent="0.3">
      <c r="A18" s="155"/>
      <c r="B18" s="40" t="s">
        <v>54</v>
      </c>
      <c r="C18" s="45"/>
      <c r="D18" s="45">
        <v>2</v>
      </c>
      <c r="E18" s="84"/>
      <c r="F18" s="38"/>
    </row>
    <row r="19" spans="1:6" ht="28.8" x14ac:dyDescent="0.3">
      <c r="A19" s="156"/>
      <c r="B19" s="85" t="s">
        <v>145</v>
      </c>
      <c r="C19" s="45"/>
      <c r="D19" s="29"/>
      <c r="E19" s="84"/>
      <c r="F19" s="38"/>
    </row>
    <row r="20" spans="1:6" ht="29.4" customHeight="1" x14ac:dyDescent="0.3">
      <c r="A20" s="157" t="s">
        <v>47</v>
      </c>
      <c r="B20" s="41" t="s">
        <v>50</v>
      </c>
      <c r="C20" s="46"/>
      <c r="D20" s="46"/>
      <c r="E20" s="84"/>
      <c r="F20" s="38"/>
    </row>
    <row r="21" spans="1:6" x14ac:dyDescent="0.3">
      <c r="A21" s="158"/>
      <c r="B21" s="41" t="s">
        <v>51</v>
      </c>
      <c r="C21" s="46"/>
      <c r="D21" s="46"/>
      <c r="E21" s="84"/>
      <c r="F21" s="38"/>
    </row>
    <row r="22" spans="1:6" x14ac:dyDescent="0.3">
      <c r="A22" s="158"/>
      <c r="B22" s="41" t="s">
        <v>52</v>
      </c>
      <c r="C22" s="46"/>
      <c r="D22" s="46"/>
      <c r="E22" s="84"/>
      <c r="F22" s="38"/>
    </row>
    <row r="23" spans="1:6" x14ac:dyDescent="0.3">
      <c r="A23" s="158"/>
      <c r="B23" s="41" t="s">
        <v>53</v>
      </c>
      <c r="C23" s="46"/>
      <c r="D23" s="46"/>
      <c r="E23" s="84"/>
      <c r="F23" s="38"/>
    </row>
    <row r="24" spans="1:6" x14ac:dyDescent="0.3">
      <c r="A24" s="158"/>
      <c r="B24" s="41" t="s">
        <v>54</v>
      </c>
      <c r="C24" s="46"/>
      <c r="D24" s="46"/>
      <c r="E24" s="84"/>
      <c r="F24" s="38"/>
    </row>
    <row r="25" spans="1:6" ht="28.8" x14ac:dyDescent="0.3">
      <c r="A25" s="159"/>
      <c r="B25" s="85" t="s">
        <v>145</v>
      </c>
      <c r="C25" s="46"/>
      <c r="D25" s="29"/>
    </row>
  </sheetData>
  <mergeCells count="5">
    <mergeCell ref="B1:D1"/>
    <mergeCell ref="A3:D3"/>
    <mergeCell ref="A14:A19"/>
    <mergeCell ref="A20:A25"/>
    <mergeCell ref="B11:C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J6" sqref="J6"/>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147</v>
      </c>
      <c r="B1" s="152" t="str">
        <f>Ūdenssaimniec_ESOŠS_VĒRTĒJUMS!B1</f>
        <v>VIĻĀNI</v>
      </c>
      <c r="C1" s="153"/>
      <c r="D1" s="60"/>
    </row>
    <row r="2" spans="1:4" ht="21.75" customHeight="1" x14ac:dyDescent="0.3">
      <c r="A2" s="5"/>
      <c r="B2" s="6"/>
      <c r="C2" s="6"/>
    </row>
    <row r="3" spans="1:4" s="4" customFormat="1" ht="18" customHeight="1" x14ac:dyDescent="0.3">
      <c r="A3" s="136" t="s">
        <v>63</v>
      </c>
      <c r="B3" s="136"/>
      <c r="C3" s="136"/>
    </row>
    <row r="4" spans="1:4" s="49" customFormat="1" ht="30" customHeight="1" x14ac:dyDescent="0.3">
      <c r="A4" s="50" t="s">
        <v>61</v>
      </c>
      <c r="B4" s="51" t="s">
        <v>176</v>
      </c>
      <c r="C4" s="29"/>
    </row>
    <row r="5" spans="1:4" s="49" customFormat="1" ht="30" customHeight="1" x14ac:dyDescent="0.3">
      <c r="A5" s="50" t="s">
        <v>62</v>
      </c>
      <c r="B5" s="31">
        <v>1059227</v>
      </c>
      <c r="C5" s="29"/>
    </row>
    <row r="6" spans="1:4" s="49" customFormat="1" ht="48" customHeight="1" x14ac:dyDescent="0.3">
      <c r="A6" s="50" t="s">
        <v>108</v>
      </c>
      <c r="B6" s="31" t="s">
        <v>160</v>
      </c>
      <c r="C6" s="29"/>
      <c r="D6" s="48"/>
    </row>
    <row r="7" spans="1:4" s="49" customFormat="1" ht="30" customHeight="1" x14ac:dyDescent="0.3">
      <c r="A7" s="50" t="s">
        <v>107</v>
      </c>
      <c r="B7" s="31" t="s">
        <v>160</v>
      </c>
      <c r="C7" s="29"/>
      <c r="D7" s="48"/>
    </row>
    <row r="8" spans="1:4" s="49" customFormat="1" ht="28.8" x14ac:dyDescent="0.3">
      <c r="A8" s="50" t="s">
        <v>86</v>
      </c>
      <c r="B8" s="31" t="s">
        <v>160</v>
      </c>
      <c r="C8" s="29"/>
      <c r="D8" s="48"/>
    </row>
    <row r="9" spans="1:4" s="49" customFormat="1" x14ac:dyDescent="0.3">
      <c r="A9" s="54"/>
      <c r="B9" s="55"/>
      <c r="C9" s="55"/>
      <c r="D9" s="48"/>
    </row>
    <row r="10" spans="1:4" ht="29.4" customHeight="1" x14ac:dyDescent="0.3">
      <c r="A10" s="42" t="s">
        <v>58</v>
      </c>
      <c r="B10" s="94">
        <v>1.31</v>
      </c>
      <c r="C10" s="29"/>
      <c r="D10" s="47"/>
    </row>
    <row r="11" spans="1:4" x14ac:dyDescent="0.3">
      <c r="A11" s="23" t="s">
        <v>60</v>
      </c>
      <c r="C11" s="35">
        <f>B14/B10</f>
        <v>73025.954198473279</v>
      </c>
    </row>
    <row r="12" spans="1:4" x14ac:dyDescent="0.3">
      <c r="A12" s="23" t="s">
        <v>59</v>
      </c>
      <c r="C12" s="30">
        <f>B15/B10</f>
        <v>96327.48091603053</v>
      </c>
    </row>
    <row r="13" spans="1:4" x14ac:dyDescent="0.3">
      <c r="A13" s="52" t="s">
        <v>146</v>
      </c>
      <c r="B13" s="31" t="s">
        <v>165</v>
      </c>
      <c r="C13" s="29"/>
      <c r="D13" s="60"/>
    </row>
    <row r="14" spans="1:4" x14ac:dyDescent="0.3">
      <c r="A14" s="52" t="s">
        <v>109</v>
      </c>
      <c r="B14" s="31">
        <v>95664</v>
      </c>
      <c r="C14" s="29"/>
    </row>
    <row r="15" spans="1:4" x14ac:dyDescent="0.3">
      <c r="A15" s="70" t="s">
        <v>110</v>
      </c>
      <c r="B15" s="31">
        <v>126189</v>
      </c>
      <c r="C15" s="29"/>
    </row>
    <row r="16" spans="1:4" ht="28.8" x14ac:dyDescent="0.3">
      <c r="A16" s="68" t="s">
        <v>67</v>
      </c>
      <c r="B16" s="98" t="s">
        <v>180</v>
      </c>
      <c r="C16" s="69"/>
      <c r="D16" s="92"/>
    </row>
    <row r="17" spans="1:4" ht="28.8" x14ac:dyDescent="0.3">
      <c r="A17" s="68" t="s">
        <v>24</v>
      </c>
      <c r="B17" s="98" t="s">
        <v>181</v>
      </c>
      <c r="C17" s="69"/>
    </row>
    <row r="18" spans="1:4" ht="28.8" x14ac:dyDescent="0.3">
      <c r="A18" s="68" t="s">
        <v>92</v>
      </c>
      <c r="B18" s="98" t="s">
        <v>160</v>
      </c>
      <c r="C18" s="69"/>
      <c r="D18" s="60"/>
    </row>
    <row r="19" spans="1:4" ht="15.6" customHeight="1" x14ac:dyDescent="0.3">
      <c r="A19" s="162" t="s">
        <v>64</v>
      </c>
      <c r="B19" s="163"/>
      <c r="C19" s="162"/>
    </row>
    <row r="20" spans="1:4" x14ac:dyDescent="0.3">
      <c r="A20" s="42" t="s">
        <v>65</v>
      </c>
      <c r="B20" s="94">
        <v>0.63</v>
      </c>
      <c r="C20" s="29"/>
    </row>
    <row r="21" spans="1:4" x14ac:dyDescent="0.3">
      <c r="A21" s="52" t="s">
        <v>111</v>
      </c>
      <c r="B21" s="31">
        <v>48346</v>
      </c>
      <c r="C21" s="29"/>
    </row>
    <row r="22" spans="1:4" x14ac:dyDescent="0.3">
      <c r="A22" s="52" t="s">
        <v>112</v>
      </c>
      <c r="B22" s="31">
        <v>73625</v>
      </c>
      <c r="C22" s="29"/>
    </row>
    <row r="23" spans="1:4" ht="28.8" x14ac:dyDescent="0.3">
      <c r="A23" s="53" t="s">
        <v>66</v>
      </c>
      <c r="B23" s="98" t="s">
        <v>180</v>
      </c>
      <c r="C23" s="29"/>
    </row>
    <row r="24" spans="1:4" ht="28.8" x14ac:dyDescent="0.3">
      <c r="A24" s="53" t="s">
        <v>24</v>
      </c>
      <c r="B24" s="98" t="s">
        <v>181</v>
      </c>
      <c r="C24" s="29"/>
    </row>
    <row r="25" spans="1:4" ht="28.8" x14ac:dyDescent="0.3">
      <c r="A25" s="53" t="s">
        <v>68</v>
      </c>
      <c r="B25" s="98" t="s">
        <v>160</v>
      </c>
      <c r="C25" s="29"/>
    </row>
    <row r="26" spans="1:4" x14ac:dyDescent="0.3">
      <c r="A26" s="60"/>
    </row>
  </sheetData>
  <mergeCells count="3">
    <mergeCell ref="B1:C1"/>
    <mergeCell ref="A3:C3"/>
    <mergeCell ref="A19:C19"/>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'Par aglo. un dec.kan.'!Drukas_apgabals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2020-03-25T09:39:41Z</dcterms:modified>
</cp:coreProperties>
</file>