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5A1CC61C-786F-4DE0-AFB9-AA003166CFE5}"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 l="1"/>
  <c r="B21" i="9" l="1"/>
  <c r="B15" i="9"/>
  <c r="B14" i="9"/>
  <c r="B13" i="1" l="1"/>
  <c r="B12" i="1"/>
  <c r="B14" i="1" l="1"/>
  <c r="B11" i="1" s="1"/>
  <c r="H35" i="1" l="1"/>
  <c r="H28" i="1"/>
  <c r="H23" i="1"/>
  <c r="H19" i="1"/>
  <c r="H15" i="1"/>
  <c r="H11" i="1"/>
  <c r="C26" i="7" l="1"/>
  <c r="B1" i="9"/>
  <c r="B1" i="8"/>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<sst xmlns="http://schemas.openxmlformats.org/spreadsheetml/2006/main" count="250" uniqueCount="185">
  <si>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</si>
  <si>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</si>
  <si>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</si>
  <si>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</si>
  <si>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</si>
  <si>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</si>
  <si>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</si>
  <si>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</si>
  <si>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</si>
  <si>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</si>
  <si>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</si>
  <si>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</si>
  <si>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</si>
  <si>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</si>
  <si>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</si>
  <si>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</si>
  <si>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</si>
  <si>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</si>
  <si>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</si>
  <si>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</si>
  <si>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</si>
  <si>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</si>
  <si>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</si>
  <si>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</si>
  <si>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</si>
  <si>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</si>
  <si>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</si>
  <si>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</si>
  <si>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</si>
  <si>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</si>
  <si>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</si>
  <si>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</si>
  <si>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</si>
  <si>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</si>
  <si>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</si>
  <si>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</si>
  <si>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</si>
  <si>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</si>
  <si>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</si>
  <si>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</si>
  <si>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</si>
  <si>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</si>
  <si>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</si>
  <si>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</si>
  <si>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</si>
  <si>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</si>
  <si>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</si>
  <si>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</si>
  <si>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</si>
  <si>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</si>
  <si>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</si>
  <si>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</si>
  <si>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</si>
  <si>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</si>
  <si>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</si>
  <si>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</si>
  <si>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</si>
  <si>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</si>
  <si>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</si>
  <si>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</si>
  <si>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</si>
  <si>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</si>
  <si>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</si>
  <si>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</si>
  <si>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</si>
  <si>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</si>
  <si>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</si>
  <si>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</si>
  <si>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</si>
  <si>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</si>
  <si>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</si>
  <si>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</si>
  <si>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</si>
  <si>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</si>
  <si>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</si>
  <si>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</si>
  <si>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</si>
  <si>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</si>
  <si>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</si>
  <si>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</si>
  <si>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</si>
  <si>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</si>
  <si>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</si>
  <si>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</si>
  <si>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</si>
  <si>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</si>
  <si>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</si>
  <si>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</si>
  <si>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</si>
  <si>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</si>
  <si>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</si>
  <si>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</si>
  <si>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</si>
  <si>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</si>
  <si>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</si>
  <si>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</si>
  <si>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</si>
  <si>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</si>
  <si>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</si>
  <si>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</si>
  <si>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</si>
  <si>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</si>
  <si>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</si>
  <si>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</si>
  <si>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</si>
  <si>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</si>
  <si>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</si>
  <si>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</si>
  <si>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</si>
  <si>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</si>
  <si>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</si>
  <si>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</si>
  <si>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</si>
  <si>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</si>
  <si>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</si>
  <si>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</si>
  <si>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</si>
  <si>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</si>
  <si>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</si>
  <si>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</si>
  <si>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</si>
  <si>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</si>
  <si>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</si>
  <si>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</si>
  <si>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</si>
  <si>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</si>
  <si>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</si>
  <si>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</si>
  <si>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</si>
  <si>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</si>
  <si>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</si>
  <si>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</si>
  <si>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</si>
  <si>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</si>
  <si>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</si>
  <si>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</si>
  <si>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</si>
  <si>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</si>
  <si>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</si>
  <si>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</si>
  <si>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</si>
  <si>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</si>
  <si>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</si>
  <si>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</si>
  <si>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</si>
  <si>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</si>
  <si>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</si>
  <si>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</si>
  <si>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</si>
  <si>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</si>
  <si>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</si>
  <si>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</si>
  <si>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Jā</t>
  </si>
  <si>
    <t>SIA Mūsu saimnieks</t>
  </si>
  <si>
    <t>2021.g. 31.decembrim</t>
  </si>
  <si>
    <t>Ir viens nesertificēts privātais un pats uzņēmums</t>
  </si>
  <si>
    <t>SIA Mūsu saimnnieks</t>
  </si>
  <si>
    <t>Vecumnieku ciemata attīrīšanas iekārtas</t>
  </si>
  <si>
    <t>90t slapjās dūņas</t>
  </si>
  <si>
    <t>Noslodze ir aptuveni 40%, kā rezultā ir iespēja pievienot visus decentralizētos tīklus</t>
  </si>
  <si>
    <t>Līgums ar Iecavu uz bioreaktoru. Zemnieki neņem, jo kādam neapmierina dažādi rādītāji.</t>
  </si>
  <si>
    <t>Kaut kur ir daļēji, bet lielākā problēma, ka vecumnieki ir purvā un visi mājas lietus ūdeņi tiek novadīti kanalizācijā</t>
  </si>
  <si>
    <t>1 pie NAI</t>
  </si>
  <si>
    <t>Jūk nost automātika</t>
  </si>
  <si>
    <t>ivars.mususaimnieks@vecumnieki.lv</t>
  </si>
  <si>
    <t>500+-80</t>
  </si>
  <si>
    <t>21+-4</t>
  </si>
  <si>
    <t>480+-70</t>
  </si>
  <si>
    <t>91+-11</t>
  </si>
  <si>
    <t>58+-7</t>
  </si>
  <si>
    <t>23+-3</t>
  </si>
  <si>
    <t>Notekūdeņu apsaimniekošanas tarifs, kopējais, EUR/m3 bez PVN</t>
  </si>
  <si>
    <t>19.02.2020</t>
  </si>
  <si>
    <t>Guntis Veismanis, Ivars Staškevičs</t>
  </si>
  <si>
    <t>VECUMNIEKI</t>
  </si>
  <si>
    <t>Nav</t>
  </si>
  <si>
    <t>paprasīts papildus e-pastā</t>
  </si>
  <si>
    <t>paprasīts papildus e-pastā 09.03.2020.</t>
  </si>
  <si>
    <t>Vajag dūņu laukus</t>
  </si>
  <si>
    <t>180 000</t>
  </si>
  <si>
    <t>Ir grūti nodrošināt atbilstošu pakalpojumu sniegšanu</t>
  </si>
  <si>
    <t>Piesaista pašvaldību</t>
  </si>
  <si>
    <t>Ir uzkrājtvertne, kur tiek sajaukts ar ūdeni. Strādā automātiskā režīmā un tiek pārsūknēts uz NAI</t>
  </si>
  <si>
    <t>Nav plānotas aglomerāciju robežu izmaiņas</t>
  </si>
  <si>
    <t xml:space="preserve">Nav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</si>
</sst>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u/>
      <sz val="11"/>
      <color theme="10"/>
      <name val="Calibri"/>
      <family val="2"/>
      <scheme val="minor"/>
    </font>
    <font>
      <i/>
      <sz val="11"/>
      <color rgb="FFFF0000"/>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12" fillId="0" borderId="0"/>
    <xf numFmtId="0" fontId="26" fillId="0" borderId="0" applyNumberFormat="0" applyFill="0" applyBorder="0" applyAlignment="0" applyProtection="0"/>
  </cellStyleXfs>
  <cellXfs count="15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0" fillId="4" borderId="1" xfId="0" applyFill="1" applyBorder="1" applyAlignment="1">
      <alignment wrapText="1"/>
    </xf>
    <xf numFmtId="3" fontId="0" fillId="4" borderId="7" xfId="0" applyNumberFormat="1" applyFill="1" applyBorder="1" applyAlignment="1">
      <alignment vertical="top" wrapText="1"/>
    </xf>
    <xf numFmtId="9" fontId="16" fillId="4" borderId="1" xfId="0" applyNumberFormat="1" applyFont="1" applyFill="1" applyBorder="1" applyAlignment="1">
      <alignment horizontal="center" vertical="center" wrapText="1"/>
    </xf>
    <xf numFmtId="4" fontId="0" fillId="4" borderId="1" xfId="0" applyNumberFormat="1" applyFill="1" applyBorder="1" applyAlignment="1">
      <alignment vertical="top"/>
    </xf>
    <xf numFmtId="14" fontId="18" fillId="0" borderId="0" xfId="0" applyNumberFormat="1" applyFont="1" applyFill="1" applyBorder="1" applyAlignment="1">
      <alignment wrapText="1"/>
    </xf>
    <xf numFmtId="0" fontId="0" fillId="0" borderId="4" xfId="0" applyBorder="1" applyAlignment="1">
      <alignment horizontal="center" vertical="center"/>
    </xf>
    <xf numFmtId="3" fontId="27" fillId="0" borderId="0" xfId="0" applyNumberFormat="1" applyFont="1" applyFill="1" applyBorder="1" applyAlignment="1">
      <alignment vertical="top" wrapText="1"/>
    </xf>
    <xf numFmtId="0" fontId="3" fillId="4" borderId="1" xfId="0" applyFont="1" applyFill="1" applyBorder="1" applyAlignment="1">
      <alignment vertical="top" wrapText="1"/>
    </xf>
    <xf numFmtId="0" fontId="3" fillId="0" borderId="3" xfId="0" applyFont="1" applyFill="1" applyBorder="1" applyAlignment="1">
      <alignment vertical="top"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16" fontId="0" fillId="4" borderId="6" xfId="0" applyNumberFormat="1" applyFill="1" applyBorder="1" applyAlignment="1">
      <alignment horizontal="center" vertical="center"/>
    </xf>
    <xf numFmtId="0" fontId="26" fillId="4" borderId="6" xfId="2"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0"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vars.mususaimnieks@vecumnieki.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topLeftCell="A6" zoomScale="80" zoomScaleNormal="90" zoomScaleSheetLayoutView="80" workbookViewId="0">
      <selection activeCell="C12" sqref="C12"/>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142</v>
      </c>
      <c r="B1" s="128" t="s">
        <v>174</v>
      </c>
      <c r="C1" s="129"/>
      <c r="D1" s="130"/>
    </row>
    <row r="2" spans="1:8" ht="49.5" customHeight="1" thickBot="1" x14ac:dyDescent="0.35">
      <c r="A2" s="88" t="s">
        <v>146</v>
      </c>
      <c r="B2" s="134" t="s">
        <v>153</v>
      </c>
      <c r="C2" s="135"/>
      <c r="D2" s="136"/>
    </row>
    <row r="3" spans="1:8" ht="49.5" customHeight="1" thickBot="1" x14ac:dyDescent="0.35">
      <c r="A3" s="88" t="s">
        <v>145</v>
      </c>
      <c r="B3" s="137" t="s">
        <v>172</v>
      </c>
      <c r="C3" s="135"/>
      <c r="D3" s="136"/>
    </row>
    <row r="4" spans="1:8" ht="49.2" customHeight="1" thickBot="1" x14ac:dyDescent="0.35">
      <c r="A4" s="88" t="s">
        <v>147</v>
      </c>
      <c r="B4" s="134" t="s">
        <v>173</v>
      </c>
      <c r="C4" s="135"/>
      <c r="D4" s="136"/>
    </row>
    <row r="5" spans="1:8" ht="49.2" customHeight="1" thickBot="1" x14ac:dyDescent="0.35">
      <c r="A5" s="89" t="s">
        <v>148</v>
      </c>
      <c r="B5" s="138" t="s">
        <v>164</v>
      </c>
      <c r="C5" s="135"/>
      <c r="D5" s="136"/>
    </row>
    <row r="6" spans="1:8" ht="21.75" customHeight="1" x14ac:dyDescent="0.3">
      <c r="A6" s="5"/>
      <c r="B6" s="6"/>
      <c r="C6" s="6"/>
      <c r="D6" s="6"/>
    </row>
    <row r="7" spans="1:8" s="4" customFormat="1" ht="18" customHeight="1" x14ac:dyDescent="0.3">
      <c r="A7" s="131" t="s">
        <v>111</v>
      </c>
      <c r="B7" s="131"/>
      <c r="C7" s="131"/>
      <c r="D7" s="131"/>
      <c r="E7" s="122" t="s">
        <v>112</v>
      </c>
      <c r="F7" s="122"/>
      <c r="G7" s="122"/>
      <c r="H7" s="122"/>
    </row>
    <row r="8" spans="1:8" ht="55.5" customHeight="1" x14ac:dyDescent="0.3">
      <c r="A8" s="133" t="s">
        <v>7</v>
      </c>
      <c r="B8" s="133" t="s">
        <v>93</v>
      </c>
      <c r="C8" s="133" t="s">
        <v>127</v>
      </c>
      <c r="D8" s="132" t="s">
        <v>22</v>
      </c>
      <c r="E8" s="123" t="s">
        <v>7</v>
      </c>
      <c r="F8" s="123" t="s">
        <v>113</v>
      </c>
      <c r="G8" s="123" t="s">
        <v>9</v>
      </c>
      <c r="H8" s="124" t="s">
        <v>22</v>
      </c>
    </row>
    <row r="9" spans="1:8" ht="129" customHeight="1" x14ac:dyDescent="0.3">
      <c r="A9" s="133"/>
      <c r="B9" s="133"/>
      <c r="C9" s="133"/>
      <c r="D9" s="132"/>
      <c r="E9" s="123"/>
      <c r="F9" s="123"/>
      <c r="G9" s="123"/>
      <c r="H9" s="124"/>
    </row>
    <row r="10" spans="1:8" x14ac:dyDescent="0.3">
      <c r="A10" s="125" t="s">
        <v>18</v>
      </c>
      <c r="B10" s="125"/>
      <c r="C10" s="125"/>
      <c r="D10" s="125"/>
      <c r="E10" s="104" t="s">
        <v>132</v>
      </c>
      <c r="F10" s="104"/>
      <c r="G10" s="104"/>
      <c r="H10" s="104"/>
    </row>
    <row r="11" spans="1:8" ht="46.95" customHeight="1" x14ac:dyDescent="0.3">
      <c r="A11" s="18" t="s">
        <v>19</v>
      </c>
      <c r="B11" s="8">
        <f>SUM(B12:B14)</f>
        <v>13010</v>
      </c>
      <c r="C11" s="17">
        <v>924</v>
      </c>
      <c r="D11" s="8">
        <f>D12+D13+D14</f>
        <v>0</v>
      </c>
      <c r="E11" s="71" t="s">
        <v>128</v>
      </c>
      <c r="F11" s="72"/>
      <c r="G11" s="73" t="s">
        <v>23</v>
      </c>
      <c r="H11" s="72" t="e">
        <f>#REF!+H12+H14</f>
        <v>#REF!</v>
      </c>
    </row>
    <row r="12" spans="1:8" x14ac:dyDescent="0.3">
      <c r="A12" s="19" t="s">
        <v>0</v>
      </c>
      <c r="B12" s="46">
        <f>720+520+300+350+2000+300+300</f>
        <v>4490</v>
      </c>
      <c r="C12" s="9"/>
      <c r="D12" s="57">
        <v>0</v>
      </c>
      <c r="E12" s="106" t="s">
        <v>117</v>
      </c>
      <c r="F12" s="108"/>
      <c r="G12" s="112"/>
      <c r="H12" s="110">
        <v>0</v>
      </c>
    </row>
    <row r="13" spans="1:8" x14ac:dyDescent="0.3">
      <c r="A13" s="19" t="s">
        <v>1</v>
      </c>
      <c r="B13" s="46">
        <f>450+300+350+1200+400+1200</f>
        <v>3900</v>
      </c>
      <c r="C13" s="9"/>
      <c r="D13" s="57">
        <v>0</v>
      </c>
      <c r="E13" s="107"/>
      <c r="F13" s="109"/>
      <c r="G13" s="113"/>
      <c r="H13" s="111"/>
    </row>
    <row r="14" spans="1:8" x14ac:dyDescent="0.3">
      <c r="A14" s="19" t="s">
        <v>4</v>
      </c>
      <c r="B14" s="46">
        <f>4*280+200+300+300+300+150+300+450+300+300+300+300+300</f>
        <v>4620</v>
      </c>
      <c r="C14" s="9"/>
      <c r="D14" s="31">
        <v>0</v>
      </c>
      <c r="E14" s="19" t="s">
        <v>4</v>
      </c>
      <c r="F14" s="46"/>
      <c r="G14" s="9"/>
      <c r="H14" s="31">
        <v>0</v>
      </c>
    </row>
    <row r="15" spans="1:8" ht="62.4" x14ac:dyDescent="0.3">
      <c r="A15" s="20" t="s">
        <v>21</v>
      </c>
      <c r="B15" s="12"/>
      <c r="C15" s="13"/>
      <c r="D15" s="14">
        <f>D16+D17+D18</f>
        <v>0</v>
      </c>
      <c r="E15" s="74" t="s">
        <v>129</v>
      </c>
      <c r="F15" s="75"/>
      <c r="G15" s="76"/>
      <c r="H15" s="77">
        <f>H16+H17+H18</f>
        <v>0</v>
      </c>
    </row>
    <row r="16" spans="1:8" x14ac:dyDescent="0.3">
      <c r="A16" s="19" t="s">
        <v>2</v>
      </c>
      <c r="B16" s="46">
        <v>7</v>
      </c>
      <c r="C16" s="9"/>
      <c r="D16" s="57">
        <v>0</v>
      </c>
      <c r="E16" s="19" t="s">
        <v>118</v>
      </c>
      <c r="F16" s="46"/>
      <c r="G16" s="9"/>
      <c r="H16" s="57">
        <v>0</v>
      </c>
    </row>
    <row r="17" spans="1:8" ht="41.4" x14ac:dyDescent="0.3">
      <c r="A17" s="19" t="s">
        <v>12</v>
      </c>
      <c r="B17" s="46">
        <v>0</v>
      </c>
      <c r="C17" s="9"/>
      <c r="D17" s="57">
        <v>0</v>
      </c>
      <c r="E17" s="19" t="s">
        <v>119</v>
      </c>
      <c r="F17" s="46"/>
      <c r="G17" s="9"/>
      <c r="H17" s="57">
        <v>0</v>
      </c>
    </row>
    <row r="18" spans="1:8" ht="27.6" x14ac:dyDescent="0.3">
      <c r="A18" s="19" t="s">
        <v>11</v>
      </c>
      <c r="B18" s="46">
        <v>0</v>
      </c>
      <c r="C18" s="9"/>
      <c r="D18" s="57">
        <v>0</v>
      </c>
      <c r="E18" s="19" t="s">
        <v>120</v>
      </c>
      <c r="F18" s="46"/>
      <c r="G18" s="9"/>
      <c r="H18" s="57">
        <v>0</v>
      </c>
    </row>
    <row r="19" spans="1:8" ht="85.95" customHeight="1" x14ac:dyDescent="0.3">
      <c r="A19" s="18" t="s">
        <v>20</v>
      </c>
      <c r="B19" s="8">
        <v>0</v>
      </c>
      <c r="C19" s="17" t="s">
        <v>23</v>
      </c>
      <c r="D19" s="8">
        <f>D20+D21+D22</f>
        <v>0</v>
      </c>
      <c r="E19" s="71" t="s">
        <v>130</v>
      </c>
      <c r="F19" s="72"/>
      <c r="G19" s="73" t="s">
        <v>23</v>
      </c>
      <c r="H19" s="72" t="e">
        <f>#REF!+H20+H22</f>
        <v>#REF!</v>
      </c>
    </row>
    <row r="20" spans="1:8" x14ac:dyDescent="0.3">
      <c r="A20" s="19" t="s">
        <v>0</v>
      </c>
      <c r="B20" s="46">
        <v>0</v>
      </c>
      <c r="C20" s="9"/>
      <c r="D20" s="57">
        <v>0</v>
      </c>
      <c r="E20" s="106" t="s">
        <v>1</v>
      </c>
      <c r="F20" s="114"/>
      <c r="G20" s="116"/>
      <c r="H20" s="102">
        <v>0</v>
      </c>
    </row>
    <row r="21" spans="1:8" x14ac:dyDescent="0.3">
      <c r="A21" s="19" t="s">
        <v>1</v>
      </c>
      <c r="B21" s="46">
        <v>0</v>
      </c>
      <c r="C21" s="9"/>
      <c r="D21" s="57">
        <v>0</v>
      </c>
      <c r="E21" s="107"/>
      <c r="F21" s="115"/>
      <c r="G21" s="117"/>
      <c r="H21" s="103"/>
    </row>
    <row r="22" spans="1:8" x14ac:dyDescent="0.3">
      <c r="A22" s="19" t="s">
        <v>4</v>
      </c>
      <c r="B22" s="46">
        <v>0</v>
      </c>
      <c r="C22" s="9"/>
      <c r="D22" s="31">
        <v>0</v>
      </c>
      <c r="E22" s="19" t="s">
        <v>4</v>
      </c>
      <c r="F22" s="46"/>
      <c r="G22" s="9"/>
      <c r="H22" s="31">
        <v>0</v>
      </c>
    </row>
    <row r="23" spans="1:8" ht="78" x14ac:dyDescent="0.3">
      <c r="A23" s="20" t="s">
        <v>114</v>
      </c>
      <c r="B23" s="12">
        <v>0</v>
      </c>
      <c r="C23" s="13"/>
      <c r="D23" s="14">
        <f>D24+D25+D26</f>
        <v>0</v>
      </c>
      <c r="E23" s="74" t="s">
        <v>131</v>
      </c>
      <c r="F23" s="75"/>
      <c r="G23" s="76"/>
      <c r="H23" s="77">
        <f>H24+H25+H26</f>
        <v>0</v>
      </c>
    </row>
    <row r="24" spans="1:8" x14ac:dyDescent="0.3">
      <c r="A24" s="19" t="s">
        <v>2</v>
      </c>
      <c r="B24" s="46">
        <v>0</v>
      </c>
      <c r="C24" s="9"/>
      <c r="D24" s="57">
        <v>0</v>
      </c>
      <c r="E24" s="19" t="s">
        <v>118</v>
      </c>
      <c r="F24" s="46"/>
      <c r="G24" s="9"/>
      <c r="H24" s="57">
        <v>0</v>
      </c>
    </row>
    <row r="25" spans="1:8" ht="41.4" x14ac:dyDescent="0.3">
      <c r="A25" s="19" t="s">
        <v>12</v>
      </c>
      <c r="B25" s="46">
        <v>0</v>
      </c>
      <c r="C25" s="9"/>
      <c r="D25" s="57">
        <v>0</v>
      </c>
      <c r="E25" s="19" t="s">
        <v>119</v>
      </c>
      <c r="F25" s="46"/>
      <c r="G25" s="9"/>
      <c r="H25" s="57">
        <v>0</v>
      </c>
    </row>
    <row r="26" spans="1:8" ht="27.6" x14ac:dyDescent="0.3">
      <c r="A26" s="19" t="s">
        <v>11</v>
      </c>
      <c r="B26" s="46">
        <v>0</v>
      </c>
      <c r="C26" s="9"/>
      <c r="D26" s="57">
        <v>0</v>
      </c>
      <c r="E26" s="19" t="s">
        <v>120</v>
      </c>
      <c r="F26" s="46"/>
      <c r="G26" s="9"/>
      <c r="H26" s="57">
        <v>0</v>
      </c>
    </row>
    <row r="27" spans="1:8" x14ac:dyDescent="0.3">
      <c r="A27" s="125" t="s">
        <v>5</v>
      </c>
      <c r="B27" s="125"/>
      <c r="C27" s="125"/>
      <c r="D27" s="125"/>
      <c r="E27" s="104" t="s">
        <v>115</v>
      </c>
      <c r="F27" s="104"/>
      <c r="G27" s="104"/>
      <c r="H27" s="104"/>
    </row>
    <row r="28" spans="1:8" ht="31.2" customHeight="1" x14ac:dyDescent="0.3">
      <c r="A28" s="20" t="s">
        <v>8</v>
      </c>
      <c r="B28" s="15"/>
      <c r="C28" s="13"/>
      <c r="D28" s="8">
        <f>SUM(D29:D33)</f>
        <v>0</v>
      </c>
      <c r="E28" s="74" t="s">
        <v>116</v>
      </c>
      <c r="F28" s="78"/>
      <c r="G28" s="76"/>
      <c r="H28" s="72">
        <f>SUM(H29:H33)</f>
        <v>0</v>
      </c>
    </row>
    <row r="29" spans="1:8" x14ac:dyDescent="0.3">
      <c r="A29" s="19" t="s">
        <v>0</v>
      </c>
      <c r="B29" s="58">
        <v>450</v>
      </c>
      <c r="C29" s="16"/>
      <c r="D29" s="31">
        <v>0</v>
      </c>
      <c r="E29" s="106" t="s">
        <v>1</v>
      </c>
      <c r="F29" s="118"/>
      <c r="G29" s="120"/>
      <c r="H29" s="102">
        <v>0</v>
      </c>
    </row>
    <row r="30" spans="1:8" x14ac:dyDescent="0.3">
      <c r="A30" s="19" t="s">
        <v>1</v>
      </c>
      <c r="B30" s="46"/>
      <c r="C30" s="9"/>
      <c r="D30" s="57">
        <v>0</v>
      </c>
      <c r="E30" s="107"/>
      <c r="F30" s="119"/>
      <c r="G30" s="121"/>
      <c r="H30" s="103"/>
    </row>
    <row r="31" spans="1:8" x14ac:dyDescent="0.3">
      <c r="A31" s="19" t="s">
        <v>3</v>
      </c>
      <c r="B31" s="46">
        <v>1</v>
      </c>
      <c r="C31" s="9"/>
      <c r="D31" s="57">
        <v>0</v>
      </c>
      <c r="E31" s="19" t="s">
        <v>121</v>
      </c>
      <c r="F31" s="46"/>
      <c r="G31" s="9"/>
      <c r="H31" s="57">
        <v>0</v>
      </c>
    </row>
    <row r="32" spans="1:8" ht="31.95" customHeight="1" x14ac:dyDescent="0.3">
      <c r="A32" s="19" t="s">
        <v>16</v>
      </c>
      <c r="B32" s="46">
        <v>1</v>
      </c>
      <c r="C32" s="9"/>
      <c r="D32" s="57">
        <v>0</v>
      </c>
      <c r="E32" s="106" t="s">
        <v>122</v>
      </c>
      <c r="F32" s="114"/>
      <c r="G32" s="116"/>
      <c r="H32" s="102"/>
    </row>
    <row r="33" spans="1:8" ht="31.95" customHeight="1" x14ac:dyDescent="0.3">
      <c r="A33" s="19" t="s">
        <v>89</v>
      </c>
      <c r="B33" s="46"/>
      <c r="C33" s="9"/>
      <c r="D33" s="57"/>
      <c r="E33" s="107"/>
      <c r="F33" s="115"/>
      <c r="G33" s="117"/>
      <c r="H33" s="103"/>
    </row>
    <row r="34" spans="1:8" ht="30.6" customHeight="1" x14ac:dyDescent="0.3">
      <c r="A34" s="126" t="s">
        <v>6</v>
      </c>
      <c r="B34" s="127"/>
      <c r="C34" s="127"/>
      <c r="D34" s="127"/>
      <c r="E34" s="100" t="s">
        <v>123</v>
      </c>
      <c r="F34" s="101"/>
      <c r="G34" s="101"/>
      <c r="H34" s="101"/>
    </row>
    <row r="35" spans="1:8" ht="46.8" x14ac:dyDescent="0.3">
      <c r="A35" s="20" t="s">
        <v>84</v>
      </c>
      <c r="B35" s="12"/>
      <c r="C35" s="13"/>
      <c r="D35" s="8">
        <f>SUM(D36:D39)</f>
        <v>0</v>
      </c>
      <c r="E35" s="74" t="s">
        <v>84</v>
      </c>
      <c r="F35" s="75"/>
      <c r="G35" s="76"/>
      <c r="H35" s="72">
        <f>SUM(H36:H38)</f>
        <v>0</v>
      </c>
    </row>
    <row r="36" spans="1:8" ht="69" x14ac:dyDescent="0.3">
      <c r="A36" s="19" t="s">
        <v>13</v>
      </c>
      <c r="B36" s="46"/>
      <c r="C36" s="9"/>
      <c r="D36" s="59">
        <v>0</v>
      </c>
      <c r="E36" s="19" t="s">
        <v>124</v>
      </c>
      <c r="F36" s="46"/>
      <c r="G36" s="9"/>
      <c r="H36" s="59">
        <v>0</v>
      </c>
    </row>
    <row r="37" spans="1:8" ht="27.6" x14ac:dyDescent="0.3">
      <c r="A37" s="19" t="s">
        <v>14</v>
      </c>
      <c r="B37" s="46"/>
      <c r="C37" s="9"/>
      <c r="D37" s="59">
        <v>0</v>
      </c>
      <c r="E37" s="19" t="s">
        <v>125</v>
      </c>
      <c r="F37" s="46"/>
      <c r="G37" s="9"/>
      <c r="H37" s="59">
        <v>0</v>
      </c>
    </row>
    <row r="38" spans="1:8" ht="27.6" x14ac:dyDescent="0.3">
      <c r="A38" s="19" t="s">
        <v>15</v>
      </c>
      <c r="B38" s="46"/>
      <c r="C38" s="9"/>
      <c r="D38" s="59">
        <v>0</v>
      </c>
      <c r="E38" s="19" t="s">
        <v>126</v>
      </c>
      <c r="F38" s="46"/>
      <c r="G38" s="9"/>
      <c r="H38" s="59">
        <v>0</v>
      </c>
    </row>
    <row r="39" spans="1:8" ht="27.6" x14ac:dyDescent="0.3">
      <c r="A39" s="19" t="s">
        <v>17</v>
      </c>
      <c r="B39" s="46" t="s">
        <v>178</v>
      </c>
      <c r="C39" s="9"/>
      <c r="D39" s="59" t="s">
        <v>179</v>
      </c>
    </row>
    <row r="40" spans="1:8" ht="30" customHeight="1" x14ac:dyDescent="0.3">
      <c r="A40" s="105" t="s">
        <v>10</v>
      </c>
      <c r="B40" s="105"/>
      <c r="C40" s="105"/>
      <c r="D40" s="105"/>
      <c r="E40" s="105" t="s">
        <v>10</v>
      </c>
      <c r="F40" s="105"/>
      <c r="G40" s="105"/>
      <c r="H40" s="105"/>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H29:H30"/>
    <mergeCell ref="E32:E33"/>
    <mergeCell ref="F32:F33"/>
    <mergeCell ref="G32:G33"/>
    <mergeCell ref="E7:H7"/>
    <mergeCell ref="E8:E9"/>
    <mergeCell ref="F8:F9"/>
    <mergeCell ref="G8:G9"/>
    <mergeCell ref="H8:H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s>
  <hyperlinks>
    <hyperlink ref="B5" r:id="rId1" xr:uid="{00000000-0004-0000-0000-000000000000}"/>
  </hyperlinks>
  <pageMargins left="0.7" right="0.7" top="0.75" bottom="0.75" header="0.3" footer="0.3"/>
  <pageSetup paperSize="9" scale="3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8" zoomScaleNormal="100" zoomScaleSheetLayoutView="100" workbookViewId="0">
      <selection activeCell="C12" sqref="C12:G12"/>
    </sheetView>
  </sheetViews>
  <sheetFormatPr defaultRowHeight="14.4" x14ac:dyDescent="0.3"/>
  <cols>
    <col min="1" max="1" width="48.33203125" customWidth="1"/>
    <col min="2" max="2" width="26.88671875" customWidth="1"/>
  </cols>
  <sheetData>
    <row r="1" spans="1:7" ht="101.4" customHeight="1" thickBot="1" x14ac:dyDescent="0.35">
      <c r="A1" s="7" t="s">
        <v>142</v>
      </c>
      <c r="B1" s="96" t="str">
        <f>Ūdenssaimniec_ESOŠS_VĒRTĒJUMS!B1</f>
        <v>VECUMNIEKI</v>
      </c>
    </row>
    <row r="2" spans="1:7" x14ac:dyDescent="0.3">
      <c r="A2" s="5"/>
      <c r="B2" s="6"/>
    </row>
    <row r="3" spans="1:7" ht="30.6" customHeight="1" x14ac:dyDescent="0.3">
      <c r="A3" s="139" t="s">
        <v>101</v>
      </c>
      <c r="B3" s="140"/>
    </row>
    <row r="4" spans="1:7" ht="48.6" customHeight="1" x14ac:dyDescent="0.3">
      <c r="A4" s="66" t="s">
        <v>98</v>
      </c>
      <c r="B4" s="65"/>
    </row>
    <row r="5" spans="1:7" ht="28.8" x14ac:dyDescent="0.3">
      <c r="A5" s="66" t="s">
        <v>99</v>
      </c>
      <c r="B5" s="65"/>
    </row>
    <row r="6" spans="1:7" ht="28.8" x14ac:dyDescent="0.3">
      <c r="A6" s="66" t="s">
        <v>133</v>
      </c>
      <c r="B6" s="65" t="s">
        <v>183</v>
      </c>
    </row>
    <row r="7" spans="1:7" ht="38.4" customHeight="1" x14ac:dyDescent="0.3">
      <c r="A7" s="66" t="s">
        <v>109</v>
      </c>
      <c r="B7" s="65"/>
    </row>
    <row r="8" spans="1:7" ht="25.2" customHeight="1" x14ac:dyDescent="0.3">
      <c r="A8" s="66" t="s">
        <v>108</v>
      </c>
      <c r="B8" s="65"/>
    </row>
    <row r="9" spans="1:7" ht="45.6" customHeight="1" x14ac:dyDescent="0.3">
      <c r="A9" s="139" t="s">
        <v>97</v>
      </c>
      <c r="B9" s="140"/>
    </row>
    <row r="10" spans="1:7" ht="48" customHeight="1" x14ac:dyDescent="0.3">
      <c r="A10" s="53" t="s">
        <v>95</v>
      </c>
      <c r="B10" s="31" t="s">
        <v>152</v>
      </c>
    </row>
    <row r="11" spans="1:7" ht="41.4" customHeight="1" x14ac:dyDescent="0.3">
      <c r="A11" s="53" t="s">
        <v>134</v>
      </c>
      <c r="B11" s="31" t="s">
        <v>154</v>
      </c>
    </row>
    <row r="12" spans="1:7" ht="70.2" customHeight="1" x14ac:dyDescent="0.3">
      <c r="A12" s="53" t="s">
        <v>96</v>
      </c>
      <c r="B12" s="31" t="s">
        <v>153</v>
      </c>
      <c r="C12" s="141"/>
      <c r="D12" s="142"/>
      <c r="E12" s="142"/>
      <c r="F12" s="142"/>
      <c r="G12" s="142"/>
    </row>
    <row r="13" spans="1:7" ht="51" customHeight="1" x14ac:dyDescent="0.3">
      <c r="A13" s="53" t="s">
        <v>135</v>
      </c>
      <c r="B13" s="65" t="s">
        <v>155</v>
      </c>
    </row>
    <row r="14" spans="1:7" ht="28.8" x14ac:dyDescent="0.3">
      <c r="A14" s="70" t="s">
        <v>110</v>
      </c>
      <c r="B14" s="44" t="s">
        <v>184</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100" workbookViewId="0">
      <selection activeCell="F8" sqref="F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142</v>
      </c>
      <c r="B1" s="128" t="s">
        <v>174</v>
      </c>
      <c r="C1" s="129"/>
      <c r="D1" s="129"/>
    </row>
    <row r="2" spans="1:10" ht="21.75" customHeight="1" x14ac:dyDescent="0.3">
      <c r="A2" s="5"/>
      <c r="B2" s="6"/>
      <c r="C2" s="6"/>
      <c r="D2" s="6"/>
    </row>
    <row r="3" spans="1:10" s="4" customFormat="1" ht="18" customHeight="1" x14ac:dyDescent="0.3">
      <c r="A3" s="131" t="s">
        <v>25</v>
      </c>
      <c r="B3" s="131"/>
      <c r="C3" s="131"/>
      <c r="D3" s="131"/>
    </row>
    <row r="4" spans="1:10" s="4" customFormat="1" ht="36" customHeight="1" x14ac:dyDescent="0.3">
      <c r="A4" s="86" t="s">
        <v>150</v>
      </c>
      <c r="B4" s="31">
        <v>2179</v>
      </c>
      <c r="C4" s="84"/>
      <c r="D4" s="84"/>
    </row>
    <row r="5" spans="1:10" ht="29.4" customHeight="1" x14ac:dyDescent="0.3">
      <c r="A5" s="25" t="s">
        <v>151</v>
      </c>
      <c r="B5" s="31">
        <v>2086</v>
      </c>
      <c r="C5" s="29"/>
      <c r="D5" s="22"/>
    </row>
    <row r="6" spans="1:10" x14ac:dyDescent="0.3">
      <c r="A6" s="23" t="s">
        <v>26</v>
      </c>
      <c r="B6" s="31">
        <v>554</v>
      </c>
      <c r="C6" s="29"/>
      <c r="D6" s="10"/>
      <c r="E6" s="47"/>
    </row>
    <row r="7" spans="1:10" x14ac:dyDescent="0.3">
      <c r="A7" s="23" t="s">
        <v>27</v>
      </c>
      <c r="B7" s="31">
        <v>1162</v>
      </c>
      <c r="C7" s="30">
        <f>B7/B5</f>
        <v>0.55704697986577179</v>
      </c>
      <c r="D7" s="10"/>
      <c r="E7" s="47"/>
    </row>
    <row r="8" spans="1:10" ht="28.8" x14ac:dyDescent="0.3">
      <c r="A8" s="23" t="s">
        <v>28</v>
      </c>
      <c r="B8" s="31">
        <v>1162</v>
      </c>
      <c r="C8" s="30">
        <f>B8/B5</f>
        <v>0.55704697986577179</v>
      </c>
      <c r="D8" s="11"/>
      <c r="E8" s="47"/>
      <c r="F8" s="1"/>
    </row>
    <row r="9" spans="1:10" ht="41.4" x14ac:dyDescent="0.3">
      <c r="A9" s="27"/>
      <c r="B9" s="12"/>
      <c r="C9" s="28" t="s">
        <v>90</v>
      </c>
      <c r="D9" s="28" t="s">
        <v>91</v>
      </c>
      <c r="E9" s="60"/>
      <c r="G9" s="144"/>
      <c r="H9" s="144"/>
      <c r="I9" s="144"/>
      <c r="J9" s="144"/>
    </row>
    <row r="10" spans="1:10" ht="15.6" x14ac:dyDescent="0.3">
      <c r="A10" s="25" t="s">
        <v>29</v>
      </c>
      <c r="B10" s="21">
        <f>B11+B12</f>
        <v>7</v>
      </c>
      <c r="C10" s="21">
        <f>C11+C12</f>
        <v>3</v>
      </c>
      <c r="D10" s="21">
        <f t="shared" ref="D10" si="0">D11+D12</f>
        <v>0</v>
      </c>
      <c r="E10" s="47"/>
    </row>
    <row r="11" spans="1:10" x14ac:dyDescent="0.3">
      <c r="A11" s="23" t="s">
        <v>30</v>
      </c>
      <c r="B11" s="31">
        <v>3</v>
      </c>
      <c r="C11" s="31">
        <v>3</v>
      </c>
      <c r="D11" s="31">
        <v>0</v>
      </c>
      <c r="E11" s="47"/>
    </row>
    <row r="12" spans="1:10" x14ac:dyDescent="0.3">
      <c r="A12" s="23" t="s">
        <v>31</v>
      </c>
      <c r="B12" s="31">
        <v>4</v>
      </c>
      <c r="C12" s="31">
        <v>0</v>
      </c>
      <c r="D12" s="31">
        <v>0</v>
      </c>
      <c r="E12" s="47"/>
    </row>
    <row r="13" spans="1:10" ht="15.6" x14ac:dyDescent="0.3">
      <c r="A13" s="26" t="s">
        <v>32</v>
      </c>
      <c r="B13" s="31">
        <v>6</v>
      </c>
      <c r="C13" s="29"/>
      <c r="D13" s="29"/>
      <c r="E13" s="47"/>
    </row>
    <row r="14" spans="1:10" x14ac:dyDescent="0.3">
      <c r="A14" s="19" t="s">
        <v>33</v>
      </c>
      <c r="B14" s="31">
        <v>3</v>
      </c>
      <c r="C14" s="29"/>
      <c r="D14" s="29"/>
      <c r="E14" s="47"/>
    </row>
    <row r="15" spans="1:10" x14ac:dyDescent="0.3">
      <c r="A15" s="24" t="s">
        <v>34</v>
      </c>
      <c r="B15" s="31">
        <v>3</v>
      </c>
      <c r="C15" s="29"/>
      <c r="D15" s="29"/>
      <c r="E15" s="47"/>
    </row>
    <row r="16" spans="1:10" ht="15.6" x14ac:dyDescent="0.3">
      <c r="A16" s="25" t="s">
        <v>79</v>
      </c>
      <c r="B16" s="59">
        <v>15</v>
      </c>
      <c r="C16" s="29"/>
      <c r="D16" s="99"/>
      <c r="E16" s="60"/>
    </row>
    <row r="17" spans="1:8" ht="15.6" x14ac:dyDescent="0.3">
      <c r="A17" s="25" t="s">
        <v>136</v>
      </c>
      <c r="B17" s="59">
        <v>25</v>
      </c>
      <c r="C17" s="61"/>
      <c r="D17" s="61"/>
      <c r="E17" s="60"/>
    </row>
    <row r="18" spans="1:8" ht="45.6" customHeight="1" x14ac:dyDescent="0.3">
      <c r="A18" s="32" t="s">
        <v>92</v>
      </c>
      <c r="B18" s="31">
        <v>8</v>
      </c>
      <c r="C18" s="29"/>
      <c r="D18" s="29"/>
      <c r="E18" s="47"/>
    </row>
    <row r="19" spans="1:8" ht="117.6" customHeight="1" x14ac:dyDescent="0.3">
      <c r="A19" s="32" t="s">
        <v>143</v>
      </c>
      <c r="B19" s="92" t="s">
        <v>161</v>
      </c>
      <c r="C19" s="29"/>
      <c r="D19" s="29"/>
      <c r="E19" s="47"/>
    </row>
    <row r="20" spans="1:8" ht="46.8" x14ac:dyDescent="0.3">
      <c r="A20" s="32" t="s">
        <v>85</v>
      </c>
      <c r="B20" s="34" t="s">
        <v>162</v>
      </c>
      <c r="C20" s="145" t="s">
        <v>182</v>
      </c>
      <c r="D20" s="146"/>
    </row>
    <row r="21" spans="1:8" ht="31.2" x14ac:dyDescent="0.3">
      <c r="A21" s="32" t="s">
        <v>86</v>
      </c>
      <c r="B21" s="33">
        <v>50562</v>
      </c>
      <c r="C21" s="29"/>
      <c r="D21" s="29"/>
    </row>
    <row r="22" spans="1:8" ht="109.2" x14ac:dyDescent="0.3">
      <c r="A22" s="32" t="s">
        <v>100</v>
      </c>
      <c r="B22" s="33">
        <v>0</v>
      </c>
      <c r="C22" s="29"/>
      <c r="D22" s="29"/>
    </row>
    <row r="23" spans="1:8" ht="15.6" x14ac:dyDescent="0.3">
      <c r="A23" s="143" t="s">
        <v>67</v>
      </c>
      <c r="B23" s="143"/>
      <c r="C23" s="143"/>
      <c r="D23" s="143"/>
    </row>
    <row r="24" spans="1:8" ht="31.2" x14ac:dyDescent="0.3">
      <c r="A24" s="25" t="s">
        <v>149</v>
      </c>
      <c r="B24" s="31">
        <v>0</v>
      </c>
      <c r="C24" s="29"/>
      <c r="D24" s="22"/>
    </row>
    <row r="25" spans="1:8" x14ac:dyDescent="0.3">
      <c r="A25" s="23" t="s">
        <v>26</v>
      </c>
      <c r="B25" s="31">
        <v>798</v>
      </c>
      <c r="C25" s="29"/>
      <c r="D25" s="10"/>
    </row>
    <row r="26" spans="1:8" x14ac:dyDescent="0.3">
      <c r="A26" s="23" t="s">
        <v>27</v>
      </c>
      <c r="B26" s="31">
        <v>0</v>
      </c>
      <c r="C26" s="30" t="e">
        <f>B26/B24</f>
        <v>#DIV/0!</v>
      </c>
      <c r="D26" s="10"/>
    </row>
    <row r="27" spans="1:8" ht="28.8" x14ac:dyDescent="0.3">
      <c r="A27" s="23" t="s">
        <v>28</v>
      </c>
      <c r="B27" s="31">
        <v>0</v>
      </c>
      <c r="C27" s="29"/>
      <c r="D27" s="99"/>
    </row>
    <row r="28" spans="1:8" ht="41.4" x14ac:dyDescent="0.3">
      <c r="A28" s="27"/>
      <c r="B28" s="12"/>
      <c r="C28" s="28" t="s">
        <v>90</v>
      </c>
      <c r="D28" s="28" t="s">
        <v>91</v>
      </c>
      <c r="E28" s="60"/>
    </row>
    <row r="29" spans="1:8" ht="19.2" customHeight="1" x14ac:dyDescent="0.3">
      <c r="A29" s="25" t="s">
        <v>68</v>
      </c>
      <c r="B29" s="59">
        <v>7</v>
      </c>
      <c r="C29" s="59">
        <v>0.5</v>
      </c>
      <c r="D29" s="59">
        <v>1</v>
      </c>
    </row>
    <row r="30" spans="1:8" ht="19.2" customHeight="1" x14ac:dyDescent="0.3">
      <c r="A30" s="25" t="s">
        <v>79</v>
      </c>
      <c r="B30" s="59">
        <v>10</v>
      </c>
      <c r="C30" s="61"/>
      <c r="D30" s="62"/>
      <c r="E30" s="63"/>
    </row>
    <row r="31" spans="1:8" ht="37.200000000000003" customHeight="1" x14ac:dyDescent="0.3">
      <c r="A31" s="25" t="s">
        <v>137</v>
      </c>
      <c r="B31" s="59">
        <v>12</v>
      </c>
      <c r="C31" s="61"/>
      <c r="D31" s="62"/>
      <c r="E31" s="63"/>
    </row>
    <row r="32" spans="1:8" ht="45" customHeight="1" x14ac:dyDescent="0.3">
      <c r="A32" s="56" t="s">
        <v>74</v>
      </c>
      <c r="B32" s="36" t="s">
        <v>37</v>
      </c>
      <c r="C32" s="36" t="s">
        <v>38</v>
      </c>
      <c r="D32" s="36" t="s">
        <v>40</v>
      </c>
      <c r="E32" s="36" t="s">
        <v>69</v>
      </c>
      <c r="F32" s="36" t="s">
        <v>41</v>
      </c>
      <c r="G32" s="36" t="s">
        <v>56</v>
      </c>
      <c r="H32" s="36" t="s">
        <v>76</v>
      </c>
    </row>
    <row r="33" spans="1:10" x14ac:dyDescent="0.3">
      <c r="A33" s="39" t="s">
        <v>70</v>
      </c>
      <c r="B33" s="43"/>
      <c r="C33" s="43"/>
      <c r="D33" s="43"/>
      <c r="E33" s="43"/>
      <c r="F33" s="43"/>
      <c r="G33" s="43"/>
      <c r="H33" s="43"/>
      <c r="J33" s="47" t="s">
        <v>176</v>
      </c>
    </row>
    <row r="34" spans="1:10" x14ac:dyDescent="0.3">
      <c r="A34" s="39" t="s">
        <v>71</v>
      </c>
      <c r="B34" s="43"/>
      <c r="C34" s="43"/>
      <c r="D34" s="43"/>
      <c r="E34" s="43"/>
      <c r="F34" s="43"/>
      <c r="G34" s="43"/>
      <c r="H34" s="43"/>
    </row>
    <row r="35" spans="1:10" x14ac:dyDescent="0.3">
      <c r="A35" s="39" t="s">
        <v>72</v>
      </c>
      <c r="B35" s="43"/>
      <c r="C35" s="43"/>
      <c r="D35" s="43"/>
      <c r="E35" s="43"/>
      <c r="F35" s="43"/>
      <c r="G35" s="43"/>
      <c r="H35" s="43"/>
    </row>
    <row r="36" spans="1:10" ht="57.6" x14ac:dyDescent="0.3">
      <c r="A36" s="56" t="s">
        <v>78</v>
      </c>
      <c r="B36" s="36" t="s">
        <v>37</v>
      </c>
      <c r="C36" s="36" t="s">
        <v>38</v>
      </c>
      <c r="D36" s="36" t="s">
        <v>40</v>
      </c>
      <c r="E36" s="36" t="s">
        <v>80</v>
      </c>
      <c r="F36" s="36" t="s">
        <v>41</v>
      </c>
      <c r="G36" s="36" t="s">
        <v>56</v>
      </c>
      <c r="H36" s="36" t="s">
        <v>77</v>
      </c>
    </row>
    <row r="37" spans="1:10" x14ac:dyDescent="0.3">
      <c r="A37" s="39" t="s">
        <v>70</v>
      </c>
      <c r="B37" s="43"/>
      <c r="C37" s="43">
        <v>2014</v>
      </c>
      <c r="D37" s="43"/>
      <c r="E37" s="43"/>
      <c r="F37" s="43"/>
      <c r="G37" s="43"/>
      <c r="H37" s="43"/>
      <c r="J37" t="s">
        <v>163</v>
      </c>
    </row>
    <row r="38" spans="1:10" x14ac:dyDescent="0.3">
      <c r="A38" s="39" t="s">
        <v>71</v>
      </c>
      <c r="B38" s="43"/>
      <c r="C38" s="43"/>
      <c r="D38" s="43"/>
      <c r="E38" s="43"/>
      <c r="F38" s="43"/>
      <c r="G38" s="43"/>
      <c r="H38" s="43"/>
    </row>
    <row r="39" spans="1:10" x14ac:dyDescent="0.3">
      <c r="A39" s="39" t="s">
        <v>72</v>
      </c>
      <c r="B39" s="43"/>
      <c r="C39" s="43"/>
      <c r="D39" s="43"/>
      <c r="E39" s="43"/>
      <c r="F39" s="43"/>
      <c r="G39" s="43"/>
      <c r="H39" s="43"/>
    </row>
    <row r="40" spans="1:10" ht="57.6" x14ac:dyDescent="0.3">
      <c r="A40" s="56" t="s">
        <v>73</v>
      </c>
      <c r="B40" s="36" t="s">
        <v>37</v>
      </c>
      <c r="C40" s="36" t="s">
        <v>38</v>
      </c>
      <c r="D40" s="36" t="s">
        <v>75</v>
      </c>
      <c r="E40" s="36" t="s">
        <v>41</v>
      </c>
      <c r="F40" s="36" t="s">
        <v>56</v>
      </c>
      <c r="G40" s="36" t="s">
        <v>81</v>
      </c>
    </row>
    <row r="41" spans="1:10" x14ac:dyDescent="0.3">
      <c r="A41" s="39" t="s">
        <v>70</v>
      </c>
      <c r="B41" s="43"/>
      <c r="C41" s="43"/>
      <c r="D41" s="43"/>
      <c r="E41" s="43"/>
      <c r="F41" s="43"/>
      <c r="G41" s="43"/>
      <c r="H41" s="37"/>
    </row>
    <row r="42" spans="1:10" x14ac:dyDescent="0.3">
      <c r="A42" s="39" t="s">
        <v>71</v>
      </c>
      <c r="B42" s="43"/>
      <c r="C42" s="43"/>
      <c r="D42" s="43"/>
      <c r="E42" s="43"/>
      <c r="F42" s="43"/>
      <c r="G42" s="43"/>
      <c r="H42" s="37"/>
    </row>
    <row r="43" spans="1:10" x14ac:dyDescent="0.3">
      <c r="A43" s="39" t="s">
        <v>72</v>
      </c>
      <c r="B43" s="43"/>
      <c r="C43" s="43"/>
      <c r="D43" s="43"/>
      <c r="E43" s="43"/>
      <c r="F43" s="43"/>
      <c r="G43" s="43"/>
      <c r="H43" s="37"/>
    </row>
    <row r="44" spans="1:10" x14ac:dyDescent="0.3">
      <c r="H44" s="4"/>
    </row>
  </sheetData>
  <mergeCells count="5">
    <mergeCell ref="A23:D23"/>
    <mergeCell ref="B1:D1"/>
    <mergeCell ref="A3:D3"/>
    <mergeCell ref="G9:J9"/>
    <mergeCell ref="C20:D20"/>
  </mergeCells>
  <pageMargins left="0.7" right="0.7" top="0.75" bottom="0.75"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topLeftCell="A4" zoomScale="60" zoomScaleNormal="90" workbookViewId="0">
      <selection activeCell="L8" sqref="L8"/>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9" customWidth="1"/>
    <col min="11" max="11" width="14" customWidth="1"/>
    <col min="12" max="12" width="42.44140625" customWidth="1"/>
    <col min="13" max="13" width="22.5546875" customWidth="1"/>
  </cols>
  <sheetData>
    <row r="1" spans="1:11" ht="49.5" customHeight="1" thickBot="1" x14ac:dyDescent="0.35">
      <c r="A1" s="7" t="s">
        <v>142</v>
      </c>
      <c r="B1" s="147" t="str">
        <f>Ūdenssaimniec_ESOŠS_VĒRTĒJUMS!B1</f>
        <v>VECUMNIEKI</v>
      </c>
      <c r="C1" s="148"/>
      <c r="D1" s="148"/>
      <c r="E1" s="79"/>
      <c r="F1" s="60"/>
    </row>
    <row r="2" spans="1:11" ht="21.75" customHeight="1" x14ac:dyDescent="0.3">
      <c r="A2" s="5"/>
      <c r="B2" s="6"/>
      <c r="C2" s="6"/>
      <c r="D2" s="6"/>
      <c r="E2" s="6"/>
    </row>
    <row r="3" spans="1:11" s="4" customFormat="1" ht="18" customHeight="1" x14ac:dyDescent="0.3">
      <c r="A3" s="131" t="s">
        <v>35</v>
      </c>
      <c r="B3" s="131"/>
      <c r="C3" s="131"/>
      <c r="D3" s="131"/>
      <c r="E3" s="80"/>
    </row>
    <row r="4" spans="1:11" ht="29.4" customHeight="1" x14ac:dyDescent="0.3">
      <c r="A4" s="42" t="s">
        <v>43</v>
      </c>
      <c r="B4" s="31">
        <v>44000</v>
      </c>
      <c r="C4" s="29"/>
      <c r="D4" s="22"/>
      <c r="E4" s="97" t="s">
        <v>177</v>
      </c>
    </row>
    <row r="5" spans="1:11" ht="28.8" x14ac:dyDescent="0.3">
      <c r="A5" s="23" t="s">
        <v>36</v>
      </c>
      <c r="B5" s="31">
        <v>43395</v>
      </c>
      <c r="C5" s="35">
        <f>B5/B4</f>
        <v>0.98624999999999996</v>
      </c>
      <c r="D5" s="10"/>
      <c r="E5" s="81"/>
    </row>
    <row r="6" spans="1:11" ht="28.8" x14ac:dyDescent="0.3">
      <c r="A6" s="23" t="s">
        <v>87</v>
      </c>
      <c r="B6" s="31">
        <v>605</v>
      </c>
      <c r="C6" s="30">
        <f>B6/B4</f>
        <v>1.375E-2</v>
      </c>
      <c r="D6" s="10"/>
      <c r="E6" s="81"/>
      <c r="F6" s="60"/>
    </row>
    <row r="7" spans="1:11" ht="57.6" x14ac:dyDescent="0.3">
      <c r="A7" s="64" t="s">
        <v>94</v>
      </c>
      <c r="B7" s="36" t="s">
        <v>37</v>
      </c>
      <c r="C7" s="36" t="s">
        <v>38</v>
      </c>
      <c r="D7" s="36" t="s">
        <v>40</v>
      </c>
      <c r="E7" s="36" t="s">
        <v>138</v>
      </c>
      <c r="F7" s="36" t="s">
        <v>42</v>
      </c>
      <c r="G7" s="36" t="s">
        <v>41</v>
      </c>
      <c r="H7" s="36" t="s">
        <v>56</v>
      </c>
      <c r="I7" s="36" t="s">
        <v>44</v>
      </c>
      <c r="J7" s="36" t="s">
        <v>54</v>
      </c>
      <c r="K7" s="36" t="s">
        <v>55</v>
      </c>
    </row>
    <row r="8" spans="1:11" s="38" customFormat="1" ht="115.2" x14ac:dyDescent="0.3">
      <c r="A8" s="39" t="s">
        <v>157</v>
      </c>
      <c r="B8" s="43" t="s">
        <v>156</v>
      </c>
      <c r="C8" s="43">
        <v>2014</v>
      </c>
      <c r="D8" s="43">
        <v>360</v>
      </c>
      <c r="E8" s="43"/>
      <c r="F8" s="43">
        <v>44000</v>
      </c>
      <c r="G8" s="93">
        <v>0.25</v>
      </c>
      <c r="H8" s="93">
        <v>0.2</v>
      </c>
      <c r="I8" s="43">
        <v>50562</v>
      </c>
      <c r="J8" s="44" t="s">
        <v>158</v>
      </c>
      <c r="K8" s="91" t="s">
        <v>160</v>
      </c>
    </row>
    <row r="9" spans="1:11" s="38" customFormat="1" x14ac:dyDescent="0.3">
      <c r="A9" s="39" t="s">
        <v>46</v>
      </c>
      <c r="B9" s="43"/>
      <c r="C9" s="43"/>
      <c r="D9" s="43"/>
      <c r="E9" s="43"/>
      <c r="F9" s="43"/>
      <c r="G9" s="43"/>
      <c r="H9" s="43"/>
      <c r="I9" s="43"/>
      <c r="J9" s="44"/>
      <c r="K9" s="44"/>
    </row>
    <row r="10" spans="1:11" s="38" customFormat="1" x14ac:dyDescent="0.3">
      <c r="A10" s="39" t="s">
        <v>47</v>
      </c>
      <c r="B10" s="43"/>
      <c r="C10" s="43"/>
      <c r="D10" s="43"/>
      <c r="E10" s="43"/>
      <c r="F10" s="43"/>
      <c r="G10" s="43"/>
      <c r="H10" s="43"/>
      <c r="I10" s="43"/>
      <c r="J10" s="44"/>
      <c r="K10" s="44"/>
    </row>
    <row r="11" spans="1:11" s="38" customFormat="1" ht="87" customHeight="1" x14ac:dyDescent="0.3">
      <c r="A11" s="87" t="s">
        <v>144</v>
      </c>
      <c r="B11" s="155" t="s">
        <v>159</v>
      </c>
      <c r="C11" s="156"/>
      <c r="D11" s="37"/>
      <c r="E11" s="37"/>
      <c r="F11" s="37"/>
      <c r="G11" s="37"/>
      <c r="H11" s="37"/>
      <c r="I11" s="37"/>
      <c r="J11" s="85"/>
      <c r="K11" s="85"/>
    </row>
    <row r="12" spans="1:11" s="38" customFormat="1" x14ac:dyDescent="0.3">
      <c r="A12" s="37"/>
      <c r="B12" s="37"/>
      <c r="C12" s="37"/>
      <c r="D12" s="37"/>
      <c r="E12" s="37"/>
      <c r="F12" s="37"/>
      <c r="G12" s="37"/>
      <c r="H12" s="37"/>
      <c r="I12" s="37"/>
      <c r="J12" s="85"/>
      <c r="K12" s="85"/>
    </row>
    <row r="13" spans="1:11" ht="46.95" customHeight="1" x14ac:dyDescent="0.3">
      <c r="A13" s="36" t="s">
        <v>39</v>
      </c>
      <c r="B13" s="36" t="s">
        <v>82</v>
      </c>
      <c r="C13" s="36" t="s">
        <v>139</v>
      </c>
      <c r="D13" s="36" t="s">
        <v>48</v>
      </c>
      <c r="E13" s="37"/>
      <c r="F13" s="38"/>
    </row>
    <row r="14" spans="1:11" x14ac:dyDescent="0.3">
      <c r="A14" s="149" t="s">
        <v>45</v>
      </c>
      <c r="B14" s="40" t="s">
        <v>49</v>
      </c>
      <c r="C14" s="45" t="s">
        <v>165</v>
      </c>
      <c r="D14" s="45" t="s">
        <v>166</v>
      </c>
      <c r="E14" s="82"/>
      <c r="F14" s="38"/>
    </row>
    <row r="15" spans="1:11" x14ac:dyDescent="0.3">
      <c r="A15" s="150"/>
      <c r="B15" s="40" t="s">
        <v>50</v>
      </c>
      <c r="C15" s="45" t="s">
        <v>168</v>
      </c>
      <c r="D15" s="45" t="s">
        <v>169</v>
      </c>
      <c r="E15" s="82"/>
      <c r="F15" s="38"/>
    </row>
    <row r="16" spans="1:11" x14ac:dyDescent="0.3">
      <c r="A16" s="150"/>
      <c r="B16" s="40" t="s">
        <v>51</v>
      </c>
      <c r="C16" s="45" t="s">
        <v>167</v>
      </c>
      <c r="D16" s="45" t="s">
        <v>170</v>
      </c>
      <c r="E16" s="82"/>
      <c r="F16" s="38"/>
    </row>
    <row r="17" spans="1:6" x14ac:dyDescent="0.3">
      <c r="A17" s="150"/>
      <c r="B17" s="40" t="s">
        <v>52</v>
      </c>
      <c r="C17" s="45"/>
      <c r="D17" s="45"/>
      <c r="E17" s="82"/>
      <c r="F17" s="38"/>
    </row>
    <row r="18" spans="1:6" x14ac:dyDescent="0.3">
      <c r="A18" s="150"/>
      <c r="B18" s="40" t="s">
        <v>53</v>
      </c>
      <c r="C18" s="45"/>
      <c r="D18" s="45"/>
      <c r="E18" s="82"/>
      <c r="F18" s="38"/>
    </row>
    <row r="19" spans="1:6" ht="28.8" x14ac:dyDescent="0.3">
      <c r="A19" s="151"/>
      <c r="B19" s="83" t="s">
        <v>140</v>
      </c>
      <c r="C19" s="45"/>
      <c r="D19" s="29"/>
      <c r="E19" s="82"/>
      <c r="F19" s="38"/>
    </row>
    <row r="20" spans="1:6" ht="29.4" customHeight="1" x14ac:dyDescent="0.3">
      <c r="A20" s="152" t="s">
        <v>46</v>
      </c>
      <c r="B20" s="41" t="s">
        <v>49</v>
      </c>
      <c r="C20" s="46"/>
      <c r="D20" s="46"/>
      <c r="E20" s="82"/>
      <c r="F20" s="38"/>
    </row>
    <row r="21" spans="1:6" x14ac:dyDescent="0.3">
      <c r="A21" s="153"/>
      <c r="B21" s="41" t="s">
        <v>50</v>
      </c>
      <c r="C21" s="46"/>
      <c r="D21" s="46"/>
      <c r="E21" s="82"/>
      <c r="F21" s="38"/>
    </row>
    <row r="22" spans="1:6" x14ac:dyDescent="0.3">
      <c r="A22" s="153"/>
      <c r="B22" s="41" t="s">
        <v>51</v>
      </c>
      <c r="C22" s="46"/>
      <c r="D22" s="46"/>
      <c r="E22" s="82"/>
      <c r="F22" s="38"/>
    </row>
    <row r="23" spans="1:6" x14ac:dyDescent="0.3">
      <c r="A23" s="153"/>
      <c r="B23" s="41" t="s">
        <v>52</v>
      </c>
      <c r="C23" s="46"/>
      <c r="D23" s="46"/>
      <c r="E23" s="82"/>
      <c r="F23" s="38"/>
    </row>
    <row r="24" spans="1:6" x14ac:dyDescent="0.3">
      <c r="A24" s="153"/>
      <c r="B24" s="41" t="s">
        <v>53</v>
      </c>
      <c r="C24" s="46"/>
      <c r="D24" s="46"/>
      <c r="E24" s="82"/>
      <c r="F24" s="38"/>
    </row>
    <row r="25" spans="1:6" ht="28.8" x14ac:dyDescent="0.3">
      <c r="A25" s="154"/>
      <c r="B25" s="83" t="s">
        <v>140</v>
      </c>
      <c r="C25" s="46"/>
      <c r="D25" s="29"/>
    </row>
  </sheetData>
  <mergeCells count="5">
    <mergeCell ref="B1:D1"/>
    <mergeCell ref="A3:D3"/>
    <mergeCell ref="A14:A19"/>
    <mergeCell ref="A20:A25"/>
    <mergeCell ref="B11:C11"/>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view="pageBreakPreview" topLeftCell="A2" zoomScale="70" zoomScaleNormal="90" zoomScaleSheetLayoutView="70" workbookViewId="0">
      <selection activeCell="F13" sqref="F13"/>
    </sheetView>
  </sheetViews>
  <sheetFormatPr defaultRowHeight="14.4" x14ac:dyDescent="0.3"/>
  <cols>
    <col min="1" max="1" width="53.44140625" style="3" customWidth="1"/>
    <col min="2" max="2" width="42.6640625" customWidth="1"/>
    <col min="3" max="3" width="24.44140625" customWidth="1"/>
    <col min="4" max="4" width="20.44140625"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5" ht="49.5" customHeight="1" thickBot="1" x14ac:dyDescent="0.35">
      <c r="A1" s="7" t="s">
        <v>142</v>
      </c>
      <c r="B1" s="147" t="str">
        <f>Ūdenssaimniec_ESOŠS_VĒRTĒJUMS!B1</f>
        <v>VECUMNIEKI</v>
      </c>
      <c r="C1" s="148"/>
      <c r="D1" s="60"/>
    </row>
    <row r="2" spans="1:5" ht="21.75" customHeight="1" x14ac:dyDescent="0.3">
      <c r="A2" s="5"/>
      <c r="B2" s="6"/>
      <c r="C2" s="6"/>
    </row>
    <row r="3" spans="1:5" s="4" customFormat="1" ht="18" customHeight="1" x14ac:dyDescent="0.3">
      <c r="A3" s="131" t="s">
        <v>61</v>
      </c>
      <c r="B3" s="131"/>
      <c r="C3" s="131"/>
    </row>
    <row r="4" spans="1:5" s="49" customFormat="1" ht="30" customHeight="1" x14ac:dyDescent="0.3">
      <c r="A4" s="50" t="s">
        <v>59</v>
      </c>
      <c r="B4" s="51" t="s">
        <v>153</v>
      </c>
      <c r="C4" s="29"/>
    </row>
    <row r="5" spans="1:5" s="49" customFormat="1" ht="30" customHeight="1" x14ac:dyDescent="0.3">
      <c r="A5" s="50" t="s">
        <v>60</v>
      </c>
      <c r="B5" s="31">
        <v>456517</v>
      </c>
      <c r="C5" s="29"/>
    </row>
    <row r="6" spans="1:5" s="49" customFormat="1" ht="48" customHeight="1" x14ac:dyDescent="0.3">
      <c r="A6" s="50" t="s">
        <v>103</v>
      </c>
      <c r="B6" s="31">
        <v>36805.46</v>
      </c>
      <c r="C6" s="29"/>
      <c r="D6" s="48"/>
    </row>
    <row r="7" spans="1:5" s="49" customFormat="1" ht="30" customHeight="1" x14ac:dyDescent="0.3">
      <c r="A7" s="50" t="s">
        <v>102</v>
      </c>
      <c r="B7" s="31">
        <v>10916</v>
      </c>
      <c r="C7" s="29"/>
      <c r="D7" s="95"/>
      <c r="E7" s="48"/>
    </row>
    <row r="8" spans="1:5" s="49" customFormat="1" ht="28.8" x14ac:dyDescent="0.3">
      <c r="A8" s="50" t="s">
        <v>83</v>
      </c>
      <c r="B8" s="31">
        <v>100</v>
      </c>
      <c r="C8" s="29"/>
      <c r="D8" s="48"/>
    </row>
    <row r="9" spans="1:5" s="49" customFormat="1" x14ac:dyDescent="0.3">
      <c r="A9" s="54"/>
      <c r="B9" s="55"/>
      <c r="C9" s="55"/>
      <c r="D9" s="48"/>
    </row>
    <row r="10" spans="1:5" ht="29.4" customHeight="1" x14ac:dyDescent="0.3">
      <c r="A10" s="42" t="s">
        <v>171</v>
      </c>
      <c r="B10" s="94">
        <v>1.55</v>
      </c>
      <c r="C10" s="29"/>
      <c r="D10" s="47"/>
    </row>
    <row r="11" spans="1:5" x14ac:dyDescent="0.3">
      <c r="A11" s="23" t="s">
        <v>58</v>
      </c>
      <c r="B11" s="94">
        <v>0.65</v>
      </c>
      <c r="C11" s="35">
        <f>B11/B10</f>
        <v>0.41935483870967744</v>
      </c>
    </row>
    <row r="12" spans="1:5" x14ac:dyDescent="0.3">
      <c r="A12" s="23" t="s">
        <v>57</v>
      </c>
      <c r="B12" s="94">
        <v>0.89</v>
      </c>
      <c r="C12" s="30">
        <f>B12/B10</f>
        <v>0.5741935483870968</v>
      </c>
    </row>
    <row r="13" spans="1:5" x14ac:dyDescent="0.3">
      <c r="A13" s="52" t="s">
        <v>141</v>
      </c>
      <c r="B13" s="31">
        <v>0</v>
      </c>
      <c r="C13" s="29"/>
      <c r="D13" s="60"/>
    </row>
    <row r="14" spans="1:5" x14ac:dyDescent="0.3">
      <c r="A14" s="52" t="s">
        <v>104</v>
      </c>
      <c r="B14" s="31">
        <f>1.38*40000</f>
        <v>55199.999999999993</v>
      </c>
      <c r="C14" s="29"/>
    </row>
    <row r="15" spans="1:5" x14ac:dyDescent="0.3">
      <c r="A15" s="69" t="s">
        <v>105</v>
      </c>
      <c r="B15" s="34">
        <f>1.38*39000</f>
        <v>53819.999999999993</v>
      </c>
      <c r="C15" s="29"/>
    </row>
    <row r="16" spans="1:5" ht="28.8" x14ac:dyDescent="0.3">
      <c r="A16" s="67" t="s">
        <v>65</v>
      </c>
      <c r="B16" s="98" t="s">
        <v>180</v>
      </c>
      <c r="C16" s="68"/>
      <c r="D16" s="90"/>
    </row>
    <row r="17" spans="1:4" ht="28.8" x14ac:dyDescent="0.3">
      <c r="A17" s="67" t="s">
        <v>24</v>
      </c>
      <c r="B17" s="98" t="s">
        <v>181</v>
      </c>
      <c r="C17" s="68"/>
    </row>
    <row r="18" spans="1:4" ht="28.8" x14ac:dyDescent="0.3">
      <c r="A18" s="67" t="s">
        <v>88</v>
      </c>
      <c r="B18" s="98" t="s">
        <v>175</v>
      </c>
      <c r="C18" s="68"/>
      <c r="D18" s="60"/>
    </row>
    <row r="19" spans="1:4" ht="15.6" customHeight="1" x14ac:dyDescent="0.3">
      <c r="A19" s="157" t="s">
        <v>62</v>
      </c>
      <c r="B19" s="158"/>
      <c r="C19" s="157"/>
    </row>
    <row r="20" spans="1:4" x14ac:dyDescent="0.3">
      <c r="A20" s="42" t="s">
        <v>63</v>
      </c>
      <c r="B20" s="94">
        <v>0.86</v>
      </c>
      <c r="C20" s="29"/>
    </row>
    <row r="21" spans="1:4" x14ac:dyDescent="0.3">
      <c r="A21" s="52" t="s">
        <v>106</v>
      </c>
      <c r="B21" s="31">
        <f>0.86*51000</f>
        <v>43860</v>
      </c>
      <c r="C21" s="29"/>
    </row>
    <row r="22" spans="1:4" x14ac:dyDescent="0.3">
      <c r="A22" s="52" t="s">
        <v>107</v>
      </c>
      <c r="B22" s="31">
        <v>43000</v>
      </c>
      <c r="C22" s="29"/>
    </row>
    <row r="23" spans="1:4" ht="28.8" x14ac:dyDescent="0.3">
      <c r="A23" s="53" t="s">
        <v>64</v>
      </c>
      <c r="B23" s="98" t="s">
        <v>180</v>
      </c>
      <c r="C23" s="29"/>
    </row>
    <row r="24" spans="1:4" ht="28.8" x14ac:dyDescent="0.3">
      <c r="A24" s="53" t="s">
        <v>24</v>
      </c>
      <c r="B24" s="98" t="s">
        <v>181</v>
      </c>
      <c r="C24" s="29"/>
    </row>
    <row r="25" spans="1:4" ht="28.8" x14ac:dyDescent="0.3">
      <c r="A25" s="53" t="s">
        <v>66</v>
      </c>
      <c r="B25" s="98" t="s">
        <v>175</v>
      </c>
      <c r="C25" s="29"/>
    </row>
    <row r="26" spans="1:4" x14ac:dyDescent="0.3">
      <c r="A26" s="60"/>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2020-03-25T08:10:02Z</dcterms:modified>
</cp:coreProperties>
</file>