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26020240-E60F-4F01-8B1B-62C05636EFE0}" xr6:coauthVersionLast="45"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1" l="1"/>
  <c r="B28" i="1"/>
  <c r="H37" i="7"/>
  <c r="C27" i="7"/>
  <c r="B21" i="7"/>
  <c r="D7" i="7"/>
  <c r="C6" i="8"/>
  <c r="C5" i="8"/>
  <c r="H35" i="1" l="1"/>
  <c r="H28" i="1"/>
  <c r="H23" i="1"/>
  <c r="H19" i="1"/>
  <c r="H15" i="1"/>
  <c r="H11" i="1"/>
  <c r="C26" i="7" l="1"/>
  <c r="B1" i="9"/>
  <c r="C12" i="9"/>
  <c r="C11" i="9"/>
  <c r="C7" i="7"/>
  <c r="C8" i="7"/>
  <c r="D23" i="1" l="1"/>
  <c r="D15" i="1"/>
  <c r="D28" i="1"/>
  <c r="D19" i="1"/>
  <c r="D35" i="1"/>
  <c r="D11" i="1" l="1"/>
</calcChain>
</file>

<file path=xl/sharedStrings.xml><?xml version="1.0" encoding="utf-8"?>
<sst xmlns="http://schemas.openxmlformats.org/spreadsheetml/2006/main" count="256" uniqueCount="183">
  <si>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</si>
  <si>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</si>
  <si>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</si>
  <si>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</si>
  <si>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</si>
  <si>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</si>
  <si>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</si>
  <si>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</si>
  <si>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</si>
  <si>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</si>
  <si>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</si>
  <si>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</si>
  <si>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</si>
  <si>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</si>
  <si>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</si>
  <si>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</si>
  <si>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</si>
  <si>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</si>
  <si>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</si>
  <si>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</si>
  <si>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</si>
  <si>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</si>
  <si>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</si>
  <si>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</si>
  <si>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</si>
  <si>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</si>
  <si>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</si>
  <si>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</si>
  <si>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</si>
  <si>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</si>
  <si>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</si>
  <si>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</si>
  <si>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</si>
  <si>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</si>
  <si>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</si>
  <si>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</si>
  <si>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</si>
  <si>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</si>
  <si>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</si>
  <si>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</si>
  <si>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</si>
  <si>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</si>
  <si>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</si>
  <si>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</si>
  <si>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</si>
  <si>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</si>
  <si>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</si>
  <si>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</si>
  <si>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</si>
  <si>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</si>
  <si>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</si>
  <si>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</si>
  <si>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</si>
  <si>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</si>
  <si>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</si>
  <si>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</si>
  <si>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</si>
  <si>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</si>
  <si>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</si>
  <si>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</si>
  <si>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</si>
  <si>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</si>
  <si>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</si>
  <si>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</si>
  <si>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</si>
  <si>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</si>
  <si>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</si>
  <si>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</si>
  <si>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</si>
  <si>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</si>
  <si>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Faktiski iegūtais ūdens apjoms m3/gadā</t>
  </si>
  <si>
    <t>Nr.1</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</si>
  <si>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</si>
  <si>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</si>
  <si>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</si>
  <si>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</si>
  <si>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</si>
  <si>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</si>
  <si>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</si>
  <si>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</si>
  <si>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</si>
  <si>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</si>
  <si>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</si>
  <si>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</si>
  <si>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</si>
  <si>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</si>
  <si>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</si>
  <si>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</si>
  <si>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</si>
  <si>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</si>
  <si>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</si>
  <si>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</si>
  <si>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</si>
  <si>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</si>
  <si>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</si>
  <si>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</si>
  <si>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</si>
  <si>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</si>
  <si>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</si>
  <si>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</si>
  <si>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</si>
  <si>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</si>
  <si>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</si>
  <si>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</si>
  <si>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</si>
  <si>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</si>
  <si>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</si>
  <si>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</si>
  <si>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</si>
  <si>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</si>
  <si>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</si>
  <si>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</si>
  <si>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</si>
  <si>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</si>
  <si>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</si>
  <si>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</si>
  <si>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</si>
  <si>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</si>
  <si>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</si>
  <si>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</si>
  <si>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</si>
  <si>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</si>
  <si>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</si>
  <si>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</si>
  <si>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</si>
  <si>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</si>
  <si>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</si>
  <si>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</si>
  <si>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</si>
  <si>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</si>
  <si>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</si>
  <si>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</si>
  <si>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</si>
  <si>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</si>
  <si>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</si>
  <si>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</si>
  <si>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</si>
  <si>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</si>
  <si>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</si>
  <si>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</si>
  <si>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</si>
  <si>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</si>
  <si>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</si>
  <si>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</si>
  <si>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</si>
  <si>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</si>
  <si>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</si>
  <si>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Anketas aizpildīšanas datums</t>
  </si>
  <si>
    <t>Ūdenssaimniecības uzņēmuma nosaukums</t>
  </si>
  <si>
    <t>Sanāksmē no ūdenssaimniecības uzņēmuma un/vai domes piedalās</t>
  </si>
  <si>
    <t>Kontakti anketas datu saskaņošanai vai precizēšanai, gadījumā ja tiek konstatēts, ka sagatavotā informācija ir nepilnīga</t>
  </si>
  <si>
    <t xml:space="preserve"> nn</t>
  </si>
  <si>
    <r>
      <t xml:space="preserve">CŪS pakalpojumu zonas iedzīvotāju skaits uz </t>
    </r>
    <r>
      <rPr>
        <b/>
        <sz val="12"/>
        <color rgb="FFFF0000"/>
        <rFont val="Calibri"/>
        <family val="2"/>
        <scheme val="minor"/>
      </rPr>
      <t>(01.01.2019)</t>
    </r>
  </si>
  <si>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</si>
  <si>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</si>
  <si>
    <t>ROJA</t>
  </si>
  <si>
    <t>Roja</t>
  </si>
  <si>
    <t>SIA "Rojas DzKU"</t>
  </si>
  <si>
    <t>12521 (2037.g.)</t>
  </si>
  <si>
    <t>Visu mēģina paveikt uzņēmums pats, bet ja nevar, tiek piesaistīta pašvaldība</t>
  </si>
  <si>
    <t>Darbi tiek plānoti vienu gadu uz priekšu. Plāni tiek turēti galvā, konkrēts veicamo darbu saraksts nav uzrakstīts.</t>
  </si>
  <si>
    <t>Sūdzību par attīrīšanas iekārtu darbību nav</t>
  </si>
  <si>
    <t>Uzņēmums veic kompastēšanu ar Rojā savākto zāli un lapām un izmanto apzaļumošanā</t>
  </si>
  <si>
    <t>2022.g.</t>
  </si>
  <si>
    <t xml:space="preserve"> - </t>
  </si>
  <si>
    <t>Notekūdeņu attīrīšanas iekārtās ir iespēja noliet decentralizēti savāktos notekūdeņus. Pieņemšanas kamera nav īpaši aprīkota, bet ir pielāgota.</t>
  </si>
  <si>
    <t>Konkrēta kārtība nav izstrādāta, bet uzņēmums sniedz atbalstu, atlikta maksājuma veidā, ja ir šāda nepieciešamība</t>
  </si>
  <si>
    <t>2012.gada 21.februāra lēmums Nr.20.</t>
  </si>
  <si>
    <t>Šobrīd nav iekļauta</t>
  </si>
  <si>
    <t>Nav plānotas izmaiņas</t>
  </si>
  <si>
    <t>-</t>
  </si>
  <si>
    <t xml:space="preserve">NAV   </t>
  </si>
  <si>
    <t>NAV</t>
  </si>
  <si>
    <t>SIA "Rojas DzKS"</t>
  </si>
  <si>
    <t>19.02.2020.</t>
  </si>
  <si>
    <t>Haralds Valdemārs</t>
  </si>
  <si>
    <t>usroja@inbox.lv</t>
  </si>
  <si>
    <t>Ūdensapgādes drošībai un dzeramā ūdens kvalitātes uzlabošanai, nepieciešams izbūvēt savienojumu, kas nodrošinās ūdens lokveida plūsmu</t>
  </si>
  <si>
    <t>Nepieciešams nomainīt vecās azbesta caurules</t>
  </si>
  <si>
    <t>Visvairāk nolietoto tīklu nomaiņa</t>
  </si>
  <si>
    <t>31,79 (izvešana). Maksu noteicis uzņēmums</t>
  </si>
  <si>
    <t>Ir vēlme tarifu palielināt, bet tas nenotikS līdz administratīvi teritoriālajai reformai</t>
  </si>
  <si>
    <t>Ir vēlme tarifu palielināt, bet tas nenotiKS līdz administratīvi teritoriālajai reformai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</si>
</sst>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rgb="FF0070C0"/>
      <name val="Calibri"/>
      <family val="2"/>
      <charset val="186"/>
      <scheme val="minor"/>
    </font>
    <font>
      <sz val="11"/>
      <color theme="1"/>
      <name val="Calibri"/>
      <family val="2"/>
      <scheme val="minor"/>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s>
  <cellStyleXfs count="4">
    <xf numFmtId="0" fontId="0" fillId="0" borderId="0"/>
    <xf numFmtId="0" fontId="12" fillId="0" borderId="0"/>
    <xf numFmtId="9" fontId="26" fillId="0" borderId="0" applyFont="0" applyFill="0" applyBorder="0" applyAlignment="0" applyProtection="0"/>
    <xf numFmtId="0" fontId="27" fillId="0" borderId="0" applyNumberFormat="0" applyFill="0" applyBorder="0" applyAlignment="0" applyProtection="0"/>
  </cellStyleXfs>
  <cellXfs count="169">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25" fillId="0" borderId="0" xfId="0" applyFont="1"/>
    <xf numFmtId="0" fontId="0" fillId="0" borderId="4" xfId="0"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wrapText="1"/>
    </xf>
    <xf numFmtId="0" fontId="0" fillId="0" borderId="0" xfId="0" applyAlignment="1">
      <alignment horizontal="center"/>
    </xf>
    <xf numFmtId="0" fontId="16" fillId="0" borderId="1" xfId="0" applyFont="1" applyBorder="1" applyAlignment="1">
      <alignment horizontal="left" vertical="top" wrapText="1"/>
    </xf>
    <xf numFmtId="3" fontId="8" fillId="0" borderId="1" xfId="0" applyNumberFormat="1" applyFont="1" applyBorder="1" applyAlignment="1">
      <alignment vertical="top" wrapText="1"/>
    </xf>
    <xf numFmtId="3" fontId="8" fillId="0" borderId="0" xfId="0" applyNumberFormat="1" applyFont="1" applyAlignment="1">
      <alignment vertical="top" wrapText="1"/>
    </xf>
    <xf numFmtId="0" fontId="0" fillId="0" borderId="0" xfId="0" applyAlignment="1">
      <alignment vertical="top"/>
    </xf>
    <xf numFmtId="0" fontId="17" fillId="0" borderId="1" xfId="0" applyFont="1" applyBorder="1" applyAlignment="1">
      <alignment horizontal="center" vertical="center" wrapText="1"/>
    </xf>
    <xf numFmtId="3" fontId="16" fillId="4" borderId="1" xfId="0" applyNumberFormat="1" applyFont="1" applyFill="1" applyBorder="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vertical="top"/>
    </xf>
    <xf numFmtId="4" fontId="0" fillId="4" borderId="1" xfId="0" applyNumberFormat="1" applyFill="1" applyBorder="1" applyAlignment="1">
      <alignment vertical="top"/>
    </xf>
    <xf numFmtId="9" fontId="0" fillId="4" borderId="1" xfId="2" applyFont="1" applyFill="1" applyBorder="1" applyAlignment="1">
      <alignment vertical="top"/>
    </xf>
    <xf numFmtId="4" fontId="3" fillId="4" borderId="1" xfId="0" applyNumberFormat="1" applyFont="1" applyFill="1" applyBorder="1" applyAlignment="1">
      <alignment vertical="top" wrapText="1"/>
    </xf>
    <xf numFmtId="0" fontId="7" fillId="7" borderId="0" xfId="0" applyFont="1" applyFill="1" applyAlignment="1">
      <alignment horizontal="center" vertical="center" wrapText="1"/>
    </xf>
    <xf numFmtId="0" fontId="0" fillId="4" borderId="8" xfId="0" applyFill="1" applyBorder="1"/>
    <xf numFmtId="0" fontId="16" fillId="2" borderId="23" xfId="0" applyFont="1" applyFill="1" applyBorder="1" applyAlignment="1">
      <alignment horizontal="center" vertical="center" wrapText="1"/>
    </xf>
    <xf numFmtId="164" fontId="18" fillId="0" borderId="0" xfId="2" applyNumberFormat="1" applyFont="1"/>
    <xf numFmtId="0" fontId="3" fillId="7" borderId="3" xfId="0" applyFont="1" applyFill="1" applyBorder="1" applyAlignment="1">
      <alignment vertical="top" wrapText="1"/>
    </xf>
    <xf numFmtId="3" fontId="14" fillId="4" borderId="1" xfId="0" applyNumberFormat="1" applyFont="1" applyFill="1" applyBorder="1" applyAlignment="1">
      <alignment horizontal="right"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0" fillId="0" borderId="7" xfId="0" applyFill="1" applyBorder="1" applyAlignment="1">
      <alignment horizontal="center" vertical="top" wrapText="1"/>
    </xf>
    <xf numFmtId="0" fontId="0" fillId="0" borderId="2" xfId="0" applyFill="1" applyBorder="1" applyAlignment="1">
      <alignment horizontal="center" vertical="top" wrapText="1"/>
    </xf>
    <xf numFmtId="3" fontId="0" fillId="0" borderId="7" xfId="0" applyNumberFormat="1" applyFill="1" applyBorder="1" applyAlignment="1">
      <alignment horizontal="center" vertical="top" wrapText="1"/>
    </xf>
    <xf numFmtId="3" fontId="0" fillId="0" borderId="2" xfId="0" applyNumberFormat="1" applyFill="1" applyBorder="1" applyAlignment="1">
      <alignment horizontal="center" vertical="top" wrapText="1"/>
    </xf>
    <xf numFmtId="0" fontId="9" fillId="0" borderId="0" xfId="0" applyFont="1" applyBorder="1" applyAlignment="1">
      <alignment horizontal="left"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7" fillId="3" borderId="1"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27" fillId="4" borderId="6" xfId="3" applyFill="1" applyBorder="1" applyAlignment="1">
      <alignment horizontal="center" vertical="center"/>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23" xfId="0" applyBorder="1" applyAlignment="1">
      <alignment horizontal="center" wrapText="1"/>
    </xf>
    <xf numFmtId="0" fontId="0" fillId="0" borderId="0" xfId="0" applyAlignment="1">
      <alignment horizontal="center" wrapText="1"/>
    </xf>
    <xf numFmtId="0" fontId="7" fillId="6" borderId="1" xfId="0" applyFont="1" applyFill="1" applyBorder="1" applyAlignment="1">
      <alignment horizontal="center" vertical="center" wrapText="1"/>
    </xf>
    <xf numFmtId="0" fontId="0" fillId="0" borderId="0"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0" fillId="4" borderId="1" xfId="0" applyFill="1" applyBorder="1" applyAlignment="1">
      <alignment horizontal="center" vertical="top" wrapText="1"/>
    </xf>
    <xf numFmtId="0" fontId="11" fillId="6" borderId="12" xfId="0" applyFont="1" applyFill="1" applyBorder="1" applyAlignment="1">
      <alignment horizontal="center"/>
    </xf>
    <xf numFmtId="0" fontId="11" fillId="6" borderId="0" xfId="0" applyFont="1" applyFill="1" applyBorder="1" applyAlignment="1">
      <alignment horizont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4" fontId="0" fillId="4" borderId="8" xfId="0" applyNumberFormat="1" applyFill="1" applyBorder="1" applyAlignment="1">
      <alignment vertical="top"/>
    </xf>
    <xf numFmtId="10" fontId="0" fillId="0" borderId="7" xfId="0" applyNumberFormat="1" applyFill="1" applyBorder="1" applyAlignment="1">
      <alignment vertical="top"/>
    </xf>
    <xf numFmtId="0" fontId="3" fillId="0" borderId="15" xfId="0" applyFont="1" applyFill="1" applyBorder="1" applyAlignment="1">
      <alignment vertical="top"/>
    </xf>
    <xf numFmtId="0" fontId="3" fillId="0" borderId="1" xfId="0" applyFont="1" applyFill="1" applyBorder="1" applyAlignment="1">
      <alignment vertical="top" wrapText="1"/>
    </xf>
    <xf numFmtId="0" fontId="3" fillId="7" borderId="8" xfId="0" applyFont="1" applyFill="1" applyBorder="1" applyAlignment="1">
      <alignment horizontal="left" vertical="top" wrapText="1"/>
    </xf>
    <xf numFmtId="0" fontId="3" fillId="7" borderId="10" xfId="0" applyFont="1" applyFill="1" applyBorder="1" applyAlignment="1">
      <alignment horizontal="left" vertical="top" wrapText="1"/>
    </xf>
    <xf numFmtId="3" fontId="0" fillId="0" borderId="7" xfId="0" applyNumberFormat="1" applyFill="1" applyBorder="1" applyAlignment="1">
      <alignment vertical="top" wrapText="1"/>
    </xf>
  </cellXfs>
  <cellStyles count="4">
    <cellStyle name="Hipersaite" xfId="3" builtinId="8"/>
    <cellStyle name="Normal 2" xfId="1" xr:uid="{00000000-0005-0000-0000-000001000000}"/>
    <cellStyle name="Parasts" xfId="0" builtinId="0"/>
    <cellStyle name="Procenti"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sroja@inbox.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abSelected="1" view="pageBreakPreview" zoomScale="50" zoomScaleNormal="90" zoomScaleSheetLayoutView="50" workbookViewId="0">
      <selection activeCell="R9" sqref="R9"/>
    </sheetView>
  </sheetViews>
  <sheetFormatPr defaultRowHeight="14.4" x14ac:dyDescent="0.3"/>
  <cols>
    <col min="1" max="1" width="40.5546875" style="3" customWidth="1"/>
    <col min="2" max="4" width="23.6640625" customWidth="1"/>
    <col min="5" max="5" width="40.6640625" customWidth="1"/>
    <col min="6" max="8" width="23.6640625" customWidth="1"/>
  </cols>
  <sheetData>
    <row r="1" spans="1:8" ht="49.5" customHeight="1" thickBot="1" x14ac:dyDescent="0.35">
      <c r="A1" s="7" t="s">
        <v>144</v>
      </c>
      <c r="B1" s="135" t="s">
        <v>155</v>
      </c>
      <c r="C1" s="136"/>
      <c r="D1" s="137"/>
    </row>
    <row r="2" spans="1:8" ht="49.5" customHeight="1" thickBot="1" x14ac:dyDescent="0.35">
      <c r="A2" s="81" t="s">
        <v>148</v>
      </c>
      <c r="B2" s="139" t="s">
        <v>173</v>
      </c>
      <c r="C2" s="140"/>
      <c r="D2" s="141"/>
    </row>
    <row r="3" spans="1:8" ht="49.5" customHeight="1" thickBot="1" x14ac:dyDescent="0.35">
      <c r="A3" s="81" t="s">
        <v>147</v>
      </c>
      <c r="B3" s="139" t="s">
        <v>174</v>
      </c>
      <c r="C3" s="140"/>
      <c r="D3" s="141"/>
    </row>
    <row r="4" spans="1:8" ht="49.2" customHeight="1" thickBot="1" x14ac:dyDescent="0.35">
      <c r="A4" s="81" t="s">
        <v>149</v>
      </c>
      <c r="B4" s="139" t="s">
        <v>175</v>
      </c>
      <c r="C4" s="140"/>
      <c r="D4" s="141"/>
    </row>
    <row r="5" spans="1:8" ht="49.2" customHeight="1" thickBot="1" x14ac:dyDescent="0.35">
      <c r="A5" s="82" t="s">
        <v>150</v>
      </c>
      <c r="B5" s="142" t="s">
        <v>176</v>
      </c>
      <c r="C5" s="140"/>
      <c r="D5" s="141"/>
    </row>
    <row r="6" spans="1:8" ht="21.75" customHeight="1" x14ac:dyDescent="0.3">
      <c r="A6" s="5"/>
      <c r="B6" s="6"/>
      <c r="C6" s="6"/>
      <c r="D6" s="6"/>
    </row>
    <row r="7" spans="1:8" s="4" customFormat="1" ht="18" customHeight="1" x14ac:dyDescent="0.3">
      <c r="A7" s="138" t="s">
        <v>113</v>
      </c>
      <c r="B7" s="138"/>
      <c r="C7" s="138"/>
      <c r="D7" s="138"/>
      <c r="E7" s="129" t="s">
        <v>114</v>
      </c>
      <c r="F7" s="129"/>
      <c r="G7" s="129"/>
      <c r="H7" s="129"/>
    </row>
    <row r="8" spans="1:8" ht="55.5" customHeight="1" x14ac:dyDescent="0.3">
      <c r="A8" s="105" t="s">
        <v>7</v>
      </c>
      <c r="B8" s="105" t="s">
        <v>95</v>
      </c>
      <c r="C8" s="105" t="s">
        <v>129</v>
      </c>
      <c r="D8" s="106" t="s">
        <v>22</v>
      </c>
      <c r="E8" s="130" t="s">
        <v>7</v>
      </c>
      <c r="F8" s="130" t="s">
        <v>115</v>
      </c>
      <c r="G8" s="130" t="s">
        <v>9</v>
      </c>
      <c r="H8" s="131" t="s">
        <v>22</v>
      </c>
    </row>
    <row r="9" spans="1:8" ht="129" customHeight="1" x14ac:dyDescent="0.3">
      <c r="A9" s="105"/>
      <c r="B9" s="105"/>
      <c r="C9" s="105"/>
      <c r="D9" s="106"/>
      <c r="E9" s="130"/>
      <c r="F9" s="130"/>
      <c r="G9" s="130"/>
      <c r="H9" s="131"/>
    </row>
    <row r="10" spans="1:8" x14ac:dyDescent="0.3">
      <c r="A10" s="132" t="s">
        <v>18</v>
      </c>
      <c r="B10" s="132"/>
      <c r="C10" s="132"/>
      <c r="D10" s="132"/>
      <c r="E10" s="111" t="s">
        <v>134</v>
      </c>
      <c r="F10" s="111"/>
      <c r="G10" s="111"/>
      <c r="H10" s="111"/>
    </row>
    <row r="11" spans="1:8" ht="46.95" customHeight="1" x14ac:dyDescent="0.3">
      <c r="A11" s="17" t="s">
        <v>19</v>
      </c>
      <c r="B11" s="8"/>
      <c r="C11" s="16" t="s">
        <v>23</v>
      </c>
      <c r="D11" s="8">
        <f>D12+D13+D14</f>
        <v>0</v>
      </c>
      <c r="E11" s="69" t="s">
        <v>130</v>
      </c>
      <c r="F11" s="70"/>
      <c r="G11" s="71" t="s">
        <v>23</v>
      </c>
      <c r="H11" s="70" t="e">
        <f>#REF!+H12+H14</f>
        <v>#REF!</v>
      </c>
    </row>
    <row r="12" spans="1:8" x14ac:dyDescent="0.3">
      <c r="A12" s="18" t="s">
        <v>0</v>
      </c>
      <c r="B12" s="44"/>
      <c r="C12" s="9"/>
      <c r="D12" s="55">
        <v>0</v>
      </c>
      <c r="E12" s="117" t="s">
        <v>119</v>
      </c>
      <c r="F12" s="119">
        <v>780</v>
      </c>
      <c r="G12" s="112" t="s">
        <v>177</v>
      </c>
      <c r="H12" s="121">
        <v>102722</v>
      </c>
    </row>
    <row r="13" spans="1:8" ht="93" customHeight="1" x14ac:dyDescent="0.3">
      <c r="A13" s="18" t="s">
        <v>1</v>
      </c>
      <c r="B13" s="44"/>
      <c r="C13" s="9"/>
      <c r="D13" s="55">
        <v>0</v>
      </c>
      <c r="E13" s="118"/>
      <c r="F13" s="120"/>
      <c r="G13" s="113"/>
      <c r="H13" s="122"/>
    </row>
    <row r="14" spans="1:8" x14ac:dyDescent="0.3">
      <c r="A14" s="18" t="s">
        <v>4</v>
      </c>
      <c r="B14" s="44"/>
      <c r="C14" s="9"/>
      <c r="D14" s="30">
        <v>0</v>
      </c>
      <c r="E14" s="18" t="s">
        <v>4</v>
      </c>
      <c r="F14" s="44"/>
      <c r="G14" s="9"/>
      <c r="H14" s="30">
        <v>0</v>
      </c>
    </row>
    <row r="15" spans="1:8" ht="62.4" x14ac:dyDescent="0.3">
      <c r="A15" s="19" t="s">
        <v>21</v>
      </c>
      <c r="B15" s="12"/>
      <c r="C15" s="13"/>
      <c r="D15" s="14">
        <f>D16+D17+D18</f>
        <v>0</v>
      </c>
      <c r="E15" s="72" t="s">
        <v>131</v>
      </c>
      <c r="F15" s="73"/>
      <c r="G15" s="74"/>
      <c r="H15" s="75">
        <f>H16+H17+H18</f>
        <v>0</v>
      </c>
    </row>
    <row r="16" spans="1:8" x14ac:dyDescent="0.3">
      <c r="A16" s="18" t="s">
        <v>2</v>
      </c>
      <c r="B16" s="44"/>
      <c r="C16" s="9"/>
      <c r="D16" s="55">
        <v>0</v>
      </c>
      <c r="E16" s="18" t="s">
        <v>120</v>
      </c>
      <c r="F16" s="44"/>
      <c r="G16" s="9"/>
      <c r="H16" s="55">
        <v>0</v>
      </c>
    </row>
    <row r="17" spans="1:8" ht="41.4" x14ac:dyDescent="0.3">
      <c r="A17" s="18" t="s">
        <v>12</v>
      </c>
      <c r="B17" s="44"/>
      <c r="C17" s="9"/>
      <c r="D17" s="55">
        <v>0</v>
      </c>
      <c r="E17" s="18" t="s">
        <v>121</v>
      </c>
      <c r="F17" s="44"/>
      <c r="G17" s="9"/>
      <c r="H17" s="55">
        <v>0</v>
      </c>
    </row>
    <row r="18" spans="1:8" ht="27.6" x14ac:dyDescent="0.3">
      <c r="A18" s="18" t="s">
        <v>11</v>
      </c>
      <c r="B18" s="44"/>
      <c r="C18" s="9"/>
      <c r="D18" s="55">
        <v>0</v>
      </c>
      <c r="E18" s="18" t="s">
        <v>122</v>
      </c>
      <c r="F18" s="44"/>
      <c r="G18" s="9"/>
      <c r="H18" s="55">
        <v>0</v>
      </c>
    </row>
    <row r="19" spans="1:8" ht="85.95" customHeight="1" x14ac:dyDescent="0.3">
      <c r="A19" s="17" t="s">
        <v>20</v>
      </c>
      <c r="B19" s="8"/>
      <c r="C19" s="16" t="s">
        <v>23</v>
      </c>
      <c r="D19" s="8">
        <f>D20+D21+D22</f>
        <v>0</v>
      </c>
      <c r="E19" s="69" t="s">
        <v>132</v>
      </c>
      <c r="F19" s="70"/>
      <c r="G19" s="71" t="s">
        <v>23</v>
      </c>
      <c r="H19" s="70" t="e">
        <f>#REF!+H20+H22</f>
        <v>#REF!</v>
      </c>
    </row>
    <row r="20" spans="1:8" x14ac:dyDescent="0.3">
      <c r="A20" s="18" t="s">
        <v>0</v>
      </c>
      <c r="B20" s="44"/>
      <c r="C20" s="9"/>
      <c r="D20" s="55">
        <v>0</v>
      </c>
      <c r="E20" s="117" t="s">
        <v>1</v>
      </c>
      <c r="F20" s="123"/>
      <c r="G20" s="125"/>
      <c r="H20" s="109">
        <v>0</v>
      </c>
    </row>
    <row r="21" spans="1:8" x14ac:dyDescent="0.3">
      <c r="A21" s="18" t="s">
        <v>1</v>
      </c>
      <c r="B21" s="44"/>
      <c r="C21" s="9"/>
      <c r="D21" s="55">
        <v>0</v>
      </c>
      <c r="E21" s="118"/>
      <c r="F21" s="124"/>
      <c r="G21" s="126"/>
      <c r="H21" s="110"/>
    </row>
    <row r="22" spans="1:8" x14ac:dyDescent="0.3">
      <c r="A22" s="18" t="s">
        <v>4</v>
      </c>
      <c r="B22" s="44"/>
      <c r="C22" s="9"/>
      <c r="D22" s="30">
        <v>0</v>
      </c>
      <c r="E22" s="18" t="s">
        <v>4</v>
      </c>
      <c r="F22" s="44"/>
      <c r="G22" s="9"/>
      <c r="H22" s="30">
        <v>0</v>
      </c>
    </row>
    <row r="23" spans="1:8" ht="78" x14ac:dyDescent="0.3">
      <c r="A23" s="19" t="s">
        <v>116</v>
      </c>
      <c r="B23" s="12"/>
      <c r="C23" s="13"/>
      <c r="D23" s="14">
        <f>D24+D25+D26</f>
        <v>0</v>
      </c>
      <c r="E23" s="72" t="s">
        <v>133</v>
      </c>
      <c r="F23" s="73"/>
      <c r="G23" s="74"/>
      <c r="H23" s="75">
        <f>H24+H25+H26</f>
        <v>0</v>
      </c>
    </row>
    <row r="24" spans="1:8" x14ac:dyDescent="0.3">
      <c r="A24" s="18" t="s">
        <v>2</v>
      </c>
      <c r="B24" s="44"/>
      <c r="C24" s="9"/>
      <c r="D24" s="55">
        <v>0</v>
      </c>
      <c r="E24" s="18" t="s">
        <v>120</v>
      </c>
      <c r="F24" s="44"/>
      <c r="G24" s="9"/>
      <c r="H24" s="55">
        <v>0</v>
      </c>
    </row>
    <row r="25" spans="1:8" ht="41.4" x14ac:dyDescent="0.3">
      <c r="A25" s="18" t="s">
        <v>12</v>
      </c>
      <c r="B25" s="44"/>
      <c r="C25" s="9"/>
      <c r="D25" s="55">
        <v>0</v>
      </c>
      <c r="E25" s="18" t="s">
        <v>121</v>
      </c>
      <c r="F25" s="44"/>
      <c r="G25" s="9"/>
      <c r="H25" s="55">
        <v>0</v>
      </c>
    </row>
    <row r="26" spans="1:8" ht="27.6" x14ac:dyDescent="0.3">
      <c r="A26" s="18" t="s">
        <v>11</v>
      </c>
      <c r="B26" s="44"/>
      <c r="C26" s="9"/>
      <c r="D26" s="55">
        <v>0</v>
      </c>
      <c r="E26" s="18" t="s">
        <v>122</v>
      </c>
      <c r="F26" s="44"/>
      <c r="G26" s="9"/>
      <c r="H26" s="55">
        <v>0</v>
      </c>
    </row>
    <row r="27" spans="1:8" x14ac:dyDescent="0.3">
      <c r="A27" s="132" t="s">
        <v>5</v>
      </c>
      <c r="B27" s="132"/>
      <c r="C27" s="132"/>
      <c r="D27" s="132"/>
      <c r="E27" s="111" t="s">
        <v>117</v>
      </c>
      <c r="F27" s="111"/>
      <c r="G27" s="111"/>
      <c r="H27" s="111"/>
    </row>
    <row r="28" spans="1:8" ht="31.2" customHeight="1" x14ac:dyDescent="0.3">
      <c r="A28" s="19" t="s">
        <v>8</v>
      </c>
      <c r="B28" s="15">
        <f>B29</f>
        <v>965</v>
      </c>
      <c r="C28" s="13"/>
      <c r="D28" s="8">
        <f>SUM(D29:D33)</f>
        <v>208019</v>
      </c>
      <c r="E28" s="72" t="s">
        <v>118</v>
      </c>
      <c r="F28" s="76">
        <f>F29</f>
        <v>1850</v>
      </c>
      <c r="G28" s="74"/>
      <c r="H28" s="70">
        <f>SUM(H29:H33)</f>
        <v>233330</v>
      </c>
    </row>
    <row r="29" spans="1:8" ht="30" customHeight="1" x14ac:dyDescent="0.3">
      <c r="A29" s="18" t="s">
        <v>0</v>
      </c>
      <c r="B29" s="56">
        <v>965</v>
      </c>
      <c r="C29" s="168" t="s">
        <v>179</v>
      </c>
      <c r="D29" s="30">
        <v>208019</v>
      </c>
      <c r="E29" s="117" t="s">
        <v>1</v>
      </c>
      <c r="F29" s="127">
        <v>1850</v>
      </c>
      <c r="G29" s="114" t="s">
        <v>178</v>
      </c>
      <c r="H29" s="109">
        <v>233330</v>
      </c>
    </row>
    <row r="30" spans="1:8" x14ac:dyDescent="0.3">
      <c r="A30" s="18" t="s">
        <v>1</v>
      </c>
      <c r="B30" s="44"/>
      <c r="C30" s="9"/>
      <c r="D30" s="55">
        <v>0</v>
      </c>
      <c r="E30" s="118"/>
      <c r="F30" s="128"/>
      <c r="G30" s="115"/>
      <c r="H30" s="110"/>
    </row>
    <row r="31" spans="1:8" x14ac:dyDescent="0.3">
      <c r="A31" s="18" t="s">
        <v>3</v>
      </c>
      <c r="B31" s="44"/>
      <c r="C31" s="9"/>
      <c r="D31" s="55">
        <v>0</v>
      </c>
      <c r="E31" s="18" t="s">
        <v>123</v>
      </c>
      <c r="F31" s="44"/>
      <c r="G31" s="9"/>
      <c r="H31" s="55">
        <v>0</v>
      </c>
    </row>
    <row r="32" spans="1:8" ht="31.95" customHeight="1" x14ac:dyDescent="0.3">
      <c r="A32" s="18" t="s">
        <v>16</v>
      </c>
      <c r="B32" s="44"/>
      <c r="C32" s="9"/>
      <c r="D32" s="55">
        <v>0</v>
      </c>
      <c r="E32" s="117" t="s">
        <v>124</v>
      </c>
      <c r="F32" s="123"/>
      <c r="G32" s="125"/>
      <c r="H32" s="109"/>
    </row>
    <row r="33" spans="1:8" ht="31.95" customHeight="1" x14ac:dyDescent="0.3">
      <c r="A33" s="18" t="s">
        <v>91</v>
      </c>
      <c r="B33" s="44"/>
      <c r="C33" s="9"/>
      <c r="D33" s="55"/>
      <c r="E33" s="118"/>
      <c r="F33" s="124"/>
      <c r="G33" s="126"/>
      <c r="H33" s="110"/>
    </row>
    <row r="34" spans="1:8" ht="30.6" customHeight="1" x14ac:dyDescent="0.3">
      <c r="A34" s="133" t="s">
        <v>6</v>
      </c>
      <c r="B34" s="134"/>
      <c r="C34" s="134"/>
      <c r="D34" s="134"/>
      <c r="E34" s="107" t="s">
        <v>125</v>
      </c>
      <c r="F34" s="108"/>
      <c r="G34" s="108"/>
      <c r="H34" s="108"/>
    </row>
    <row r="35" spans="1:8" ht="46.8" x14ac:dyDescent="0.3">
      <c r="A35" s="19" t="s">
        <v>85</v>
      </c>
      <c r="B35" s="12"/>
      <c r="C35" s="13"/>
      <c r="D35" s="8">
        <f>SUM(D36:D39)</f>
        <v>0</v>
      </c>
      <c r="E35" s="72" t="s">
        <v>85</v>
      </c>
      <c r="F35" s="73"/>
      <c r="G35" s="74"/>
      <c r="H35" s="70">
        <f>SUM(H36:H38)</f>
        <v>0</v>
      </c>
    </row>
    <row r="36" spans="1:8" ht="69" x14ac:dyDescent="0.3">
      <c r="A36" s="18" t="s">
        <v>13</v>
      </c>
      <c r="B36" s="44"/>
      <c r="C36" s="9"/>
      <c r="D36" s="57">
        <v>0</v>
      </c>
      <c r="E36" s="18" t="s">
        <v>126</v>
      </c>
      <c r="F36" s="44"/>
      <c r="G36" s="9"/>
      <c r="H36" s="57">
        <v>0</v>
      </c>
    </row>
    <row r="37" spans="1:8" ht="27.6" x14ac:dyDescent="0.3">
      <c r="A37" s="18" t="s">
        <v>14</v>
      </c>
      <c r="B37" s="44"/>
      <c r="C37" s="9"/>
      <c r="D37" s="57">
        <v>0</v>
      </c>
      <c r="E37" s="18" t="s">
        <v>127</v>
      </c>
      <c r="F37" s="44"/>
      <c r="G37" s="9"/>
      <c r="H37" s="57">
        <v>0</v>
      </c>
    </row>
    <row r="38" spans="1:8" ht="27.6" x14ac:dyDescent="0.3">
      <c r="A38" s="18" t="s">
        <v>15</v>
      </c>
      <c r="B38" s="44"/>
      <c r="C38" s="9"/>
      <c r="D38" s="57">
        <v>0</v>
      </c>
      <c r="E38" s="18" t="s">
        <v>128</v>
      </c>
      <c r="F38" s="44"/>
      <c r="G38" s="9"/>
      <c r="H38" s="57">
        <v>0</v>
      </c>
    </row>
    <row r="39" spans="1:8" ht="27.6" x14ac:dyDescent="0.3">
      <c r="A39" s="18" t="s">
        <v>17</v>
      </c>
      <c r="B39" s="44"/>
      <c r="C39" s="9"/>
      <c r="D39" s="57">
        <v>0</v>
      </c>
    </row>
    <row r="40" spans="1:8" ht="30" customHeight="1" x14ac:dyDescent="0.3">
      <c r="A40" s="116" t="s">
        <v>10</v>
      </c>
      <c r="B40" s="116"/>
      <c r="C40" s="116"/>
      <c r="D40" s="116"/>
      <c r="E40" s="116" t="s">
        <v>10</v>
      </c>
      <c r="F40" s="116"/>
      <c r="G40" s="116"/>
      <c r="H40" s="116"/>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A40:D40"/>
    <mergeCell ref="A10:D10"/>
    <mergeCell ref="A27:D27"/>
    <mergeCell ref="A34:D34"/>
    <mergeCell ref="B1:D1"/>
    <mergeCell ref="A7:D7"/>
    <mergeCell ref="D8:D9"/>
    <mergeCell ref="A8:A9"/>
    <mergeCell ref="B8:B9"/>
    <mergeCell ref="C8:C9"/>
    <mergeCell ref="B2:D2"/>
    <mergeCell ref="B3:D3"/>
    <mergeCell ref="B4:D4"/>
    <mergeCell ref="B5:D5"/>
    <mergeCell ref="E7:H7"/>
    <mergeCell ref="E8:E9"/>
    <mergeCell ref="F8:F9"/>
    <mergeCell ref="G8:G9"/>
    <mergeCell ref="H8:H9"/>
    <mergeCell ref="E40:H40"/>
    <mergeCell ref="E12:E13"/>
    <mergeCell ref="F12:F13"/>
    <mergeCell ref="H12:H13"/>
    <mergeCell ref="E20:E21"/>
    <mergeCell ref="F20:F21"/>
    <mergeCell ref="G20:G21"/>
    <mergeCell ref="H20:H21"/>
    <mergeCell ref="E29:E30"/>
    <mergeCell ref="F29:F30"/>
    <mergeCell ref="H29:H30"/>
    <mergeCell ref="E32:E33"/>
    <mergeCell ref="F32:F33"/>
    <mergeCell ref="G32:G33"/>
    <mergeCell ref="E34:H34"/>
    <mergeCell ref="H32:H33"/>
    <mergeCell ref="E10:H10"/>
    <mergeCell ref="E27:H27"/>
    <mergeCell ref="G12:G13"/>
    <mergeCell ref="G29:G30"/>
  </mergeCells>
  <hyperlinks>
    <hyperlink ref="B5" r:id="rId1" xr:uid="{3CEAE8E5-F314-4FE5-A4DB-661187EF6FC8}"/>
  </hyperlinks>
  <pageMargins left="0.7" right="0.7" top="0.75" bottom="0.75" header="0.3" footer="0.3"/>
  <pageSetup paperSize="9" scale="31"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view="pageBreakPreview" topLeftCell="A7" zoomScaleNormal="100" zoomScaleSheetLayoutView="100" workbookViewId="0">
      <selection activeCell="H13" sqref="H13"/>
    </sheetView>
  </sheetViews>
  <sheetFormatPr defaultRowHeight="14.4" x14ac:dyDescent="0.3"/>
  <cols>
    <col min="1" max="1" width="48.33203125" customWidth="1"/>
    <col min="2" max="2" width="26.88671875" customWidth="1"/>
  </cols>
  <sheetData>
    <row r="1" spans="1:7" ht="101.4" customHeight="1" thickBot="1" x14ac:dyDescent="0.35">
      <c r="A1" s="7" t="s">
        <v>144</v>
      </c>
      <c r="B1" s="84" t="s">
        <v>155</v>
      </c>
    </row>
    <row r="2" spans="1:7" x14ac:dyDescent="0.3">
      <c r="A2" s="5"/>
      <c r="B2" s="6"/>
    </row>
    <row r="3" spans="1:7" ht="30.6" customHeight="1" x14ac:dyDescent="0.3">
      <c r="A3" s="143" t="s">
        <v>103</v>
      </c>
      <c r="B3" s="144"/>
    </row>
    <row r="4" spans="1:7" ht="48.6" customHeight="1" x14ac:dyDescent="0.3">
      <c r="A4" s="64" t="s">
        <v>100</v>
      </c>
      <c r="B4" s="63" t="s">
        <v>167</v>
      </c>
    </row>
    <row r="5" spans="1:7" ht="28.8" x14ac:dyDescent="0.3">
      <c r="A5" s="64" t="s">
        <v>101</v>
      </c>
      <c r="B5" s="63" t="s">
        <v>168</v>
      </c>
    </row>
    <row r="6" spans="1:7" ht="28.8" x14ac:dyDescent="0.3">
      <c r="A6" s="64" t="s">
        <v>135</v>
      </c>
      <c r="B6" s="63" t="s">
        <v>169</v>
      </c>
    </row>
    <row r="7" spans="1:7" ht="38.4" customHeight="1" x14ac:dyDescent="0.3">
      <c r="A7" s="64" t="s">
        <v>111</v>
      </c>
      <c r="B7" s="63" t="s">
        <v>170</v>
      </c>
    </row>
    <row r="8" spans="1:7" ht="25.2" customHeight="1" x14ac:dyDescent="0.3">
      <c r="A8" s="64" t="s">
        <v>110</v>
      </c>
      <c r="B8" s="63" t="s">
        <v>170</v>
      </c>
    </row>
    <row r="9" spans="1:7" ht="45.6" customHeight="1" x14ac:dyDescent="0.3">
      <c r="A9" s="143" t="s">
        <v>99</v>
      </c>
      <c r="B9" s="144"/>
    </row>
    <row r="10" spans="1:7" ht="48" customHeight="1" x14ac:dyDescent="0.3">
      <c r="A10" s="51" t="s">
        <v>97</v>
      </c>
      <c r="B10" s="30" t="s">
        <v>171</v>
      </c>
    </row>
    <row r="11" spans="1:7" ht="41.4" customHeight="1" x14ac:dyDescent="0.3">
      <c r="A11" s="51" t="s">
        <v>136</v>
      </c>
      <c r="B11" s="30" t="s">
        <v>170</v>
      </c>
    </row>
    <row r="12" spans="1:7" ht="70.2" customHeight="1" x14ac:dyDescent="0.3">
      <c r="A12" s="51" t="s">
        <v>98</v>
      </c>
      <c r="B12" s="30" t="s">
        <v>157</v>
      </c>
      <c r="C12" s="145"/>
      <c r="D12" s="146"/>
      <c r="E12" s="146"/>
      <c r="F12" s="146"/>
      <c r="G12" s="146"/>
    </row>
    <row r="13" spans="1:7" ht="51" customHeight="1" x14ac:dyDescent="0.3">
      <c r="A13" s="51" t="s">
        <v>137</v>
      </c>
      <c r="B13" s="30" t="s">
        <v>172</v>
      </c>
    </row>
    <row r="14" spans="1:7" ht="28.8" x14ac:dyDescent="0.3">
      <c r="A14" s="68" t="s">
        <v>112</v>
      </c>
      <c r="B14" s="42" t="s">
        <v>172</v>
      </c>
    </row>
  </sheetData>
  <mergeCells count="3">
    <mergeCell ref="A9:B9"/>
    <mergeCell ref="A3:B3"/>
    <mergeCell ref="C12:G12"/>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zoomScale="70" zoomScaleNormal="70" workbookViewId="0">
      <selection activeCell="J6" sqref="J6"/>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144</v>
      </c>
      <c r="B1" s="160" t="s">
        <v>155</v>
      </c>
      <c r="C1" s="161"/>
      <c r="D1" s="161"/>
    </row>
    <row r="2" spans="1:10" ht="21.75" customHeight="1" x14ac:dyDescent="0.3">
      <c r="A2" s="5"/>
      <c r="B2" s="6"/>
      <c r="C2" s="6"/>
      <c r="D2" s="6"/>
    </row>
    <row r="3" spans="1:10" s="4" customFormat="1" ht="18" customHeight="1" x14ac:dyDescent="0.3">
      <c r="A3" s="138" t="s">
        <v>25</v>
      </c>
      <c r="B3" s="138"/>
      <c r="C3" s="138"/>
      <c r="D3" s="138"/>
    </row>
    <row r="4" spans="1:10" s="4" customFormat="1" ht="36" customHeight="1" x14ac:dyDescent="0.3">
      <c r="A4" s="79" t="s">
        <v>153</v>
      </c>
      <c r="B4" s="30">
        <v>2413</v>
      </c>
      <c r="C4" s="78"/>
      <c r="D4" s="78"/>
    </row>
    <row r="5" spans="1:10" ht="29.4" customHeight="1" x14ac:dyDescent="0.3">
      <c r="A5" s="24" t="s">
        <v>154</v>
      </c>
      <c r="B5" s="30">
        <v>2413</v>
      </c>
      <c r="C5" s="28"/>
      <c r="D5" s="21"/>
    </row>
    <row r="6" spans="1:10" x14ac:dyDescent="0.3">
      <c r="A6" s="22" t="s">
        <v>26</v>
      </c>
      <c r="B6" s="30">
        <v>1230</v>
      </c>
      <c r="C6" s="28"/>
      <c r="D6" s="10" t="s">
        <v>163</v>
      </c>
      <c r="E6" s="45"/>
    </row>
    <row r="7" spans="1:10" x14ac:dyDescent="0.3">
      <c r="A7" s="22" t="s">
        <v>27</v>
      </c>
      <c r="B7" s="30">
        <v>1838</v>
      </c>
      <c r="C7" s="29">
        <f>B7/B5</f>
        <v>0.76170741815167842</v>
      </c>
      <c r="D7" s="11">
        <f>B7+158</f>
        <v>1996</v>
      </c>
      <c r="E7" s="102"/>
    </row>
    <row r="8" spans="1:10" ht="28.8" x14ac:dyDescent="0.3">
      <c r="A8" s="22" t="s">
        <v>28</v>
      </c>
      <c r="B8" s="30">
        <v>2224</v>
      </c>
      <c r="C8" s="29">
        <f>B8/B5</f>
        <v>0.9216742644011604</v>
      </c>
      <c r="D8" s="11">
        <v>2365</v>
      </c>
      <c r="E8" s="102"/>
    </row>
    <row r="9" spans="1:10" ht="41.4" x14ac:dyDescent="0.3">
      <c r="A9" s="26"/>
      <c r="B9" s="12"/>
      <c r="C9" s="27" t="s">
        <v>92</v>
      </c>
      <c r="D9" s="27" t="s">
        <v>93</v>
      </c>
      <c r="E9" s="58"/>
      <c r="G9" s="148"/>
      <c r="H9" s="148"/>
      <c r="I9" s="148"/>
      <c r="J9" s="148"/>
    </row>
    <row r="10" spans="1:10" ht="15.6" x14ac:dyDescent="0.3">
      <c r="A10" s="24" t="s">
        <v>29</v>
      </c>
      <c r="B10" s="20">
        <v>18</v>
      </c>
      <c r="C10" s="20">
        <v>3</v>
      </c>
      <c r="D10" s="20">
        <v>4</v>
      </c>
      <c r="E10" s="45"/>
    </row>
    <row r="11" spans="1:10" x14ac:dyDescent="0.3">
      <c r="A11" s="22" t="s">
        <v>30</v>
      </c>
      <c r="B11" s="30">
        <v>17</v>
      </c>
      <c r="C11" s="30">
        <v>3</v>
      </c>
      <c r="D11" s="30">
        <v>4</v>
      </c>
      <c r="E11" s="45"/>
    </row>
    <row r="12" spans="1:10" x14ac:dyDescent="0.3">
      <c r="A12" s="22" t="s">
        <v>31</v>
      </c>
      <c r="B12" s="30">
        <v>1</v>
      </c>
      <c r="C12" s="30">
        <v>0</v>
      </c>
      <c r="D12" s="30">
        <v>0</v>
      </c>
      <c r="E12" s="45"/>
    </row>
    <row r="13" spans="1:10" ht="15.6" x14ac:dyDescent="0.3">
      <c r="A13" s="25" t="s">
        <v>32</v>
      </c>
      <c r="B13" s="30">
        <v>10</v>
      </c>
      <c r="C13" s="28"/>
      <c r="D13" s="28"/>
      <c r="E13" s="45"/>
    </row>
    <row r="14" spans="1:10" x14ac:dyDescent="0.3">
      <c r="A14" s="18" t="s">
        <v>33</v>
      </c>
      <c r="B14" s="30">
        <v>4</v>
      </c>
      <c r="C14" s="28"/>
      <c r="D14" s="28"/>
      <c r="E14" s="45"/>
    </row>
    <row r="15" spans="1:10" x14ac:dyDescent="0.3">
      <c r="A15" s="23" t="s">
        <v>34</v>
      </c>
      <c r="B15" s="30">
        <v>6</v>
      </c>
      <c r="C15" s="28"/>
      <c r="D15" s="28"/>
      <c r="E15" s="45"/>
    </row>
    <row r="16" spans="1:10" ht="15.6" x14ac:dyDescent="0.3">
      <c r="A16" s="24" t="s">
        <v>80</v>
      </c>
      <c r="B16" s="57">
        <v>5</v>
      </c>
      <c r="C16" s="59"/>
      <c r="D16" s="103"/>
      <c r="E16" s="58"/>
    </row>
    <row r="17" spans="1:8" ht="15.6" x14ac:dyDescent="0.3">
      <c r="A17" s="24" t="s">
        <v>138</v>
      </c>
      <c r="B17" s="57">
        <v>33</v>
      </c>
      <c r="C17" s="59"/>
      <c r="D17" s="59"/>
      <c r="E17" s="58"/>
    </row>
    <row r="18" spans="1:8" ht="45.6" customHeight="1" x14ac:dyDescent="0.3">
      <c r="A18" s="31" t="s">
        <v>94</v>
      </c>
      <c r="B18" s="30">
        <v>2</v>
      </c>
      <c r="C18" s="28"/>
      <c r="D18" s="28"/>
      <c r="E18" s="45"/>
    </row>
    <row r="19" spans="1:8" ht="67.8" customHeight="1" x14ac:dyDescent="0.3">
      <c r="A19" s="31" t="s">
        <v>145</v>
      </c>
      <c r="B19" s="33" t="s">
        <v>164</v>
      </c>
      <c r="C19" s="28"/>
      <c r="D19" s="28"/>
      <c r="E19" s="45"/>
    </row>
    <row r="20" spans="1:8" ht="46.8" x14ac:dyDescent="0.3">
      <c r="A20" s="31" t="s">
        <v>86</v>
      </c>
      <c r="B20" s="33">
        <v>1</v>
      </c>
      <c r="C20" s="166" t="s">
        <v>165</v>
      </c>
      <c r="D20" s="167"/>
      <c r="E20" s="58"/>
    </row>
    <row r="21" spans="1:8" ht="31.2" x14ac:dyDescent="0.3">
      <c r="A21" s="31" t="s">
        <v>87</v>
      </c>
      <c r="B21" s="32">
        <f>59618+NAI_esošais_vērtējums!I8</f>
        <v>209686</v>
      </c>
      <c r="C21" s="28"/>
      <c r="D21" s="28"/>
    </row>
    <row r="22" spans="1:8" ht="109.2" x14ac:dyDescent="0.3">
      <c r="A22" s="31" t="s">
        <v>102</v>
      </c>
      <c r="B22" s="104" t="s">
        <v>166</v>
      </c>
      <c r="C22" s="28"/>
      <c r="D22" s="28"/>
    </row>
    <row r="23" spans="1:8" ht="15.6" x14ac:dyDescent="0.3">
      <c r="A23" s="147" t="s">
        <v>68</v>
      </c>
      <c r="B23" s="147"/>
      <c r="C23" s="147"/>
      <c r="D23" s="147"/>
    </row>
    <row r="24" spans="1:8" ht="31.2" x14ac:dyDescent="0.3">
      <c r="A24" s="24" t="s">
        <v>152</v>
      </c>
      <c r="B24" s="30">
        <v>2413</v>
      </c>
      <c r="C24" s="28"/>
      <c r="D24" s="21"/>
    </row>
    <row r="25" spans="1:8" x14ac:dyDescent="0.3">
      <c r="A25" s="22" t="s">
        <v>26</v>
      </c>
      <c r="B25" s="30">
        <v>1230</v>
      </c>
      <c r="C25" s="28"/>
      <c r="D25" s="10"/>
    </row>
    <row r="26" spans="1:8" x14ac:dyDescent="0.3">
      <c r="A26" s="22" t="s">
        <v>27</v>
      </c>
      <c r="B26" s="30">
        <v>1838</v>
      </c>
      <c r="C26" s="29">
        <f>B26/B24</f>
        <v>0.76170741815167842</v>
      </c>
      <c r="D26" s="10"/>
      <c r="H26" t="s">
        <v>88</v>
      </c>
    </row>
    <row r="27" spans="1:8" ht="111" customHeight="1" x14ac:dyDescent="0.3">
      <c r="A27" s="22" t="s">
        <v>28</v>
      </c>
      <c r="B27" s="30">
        <v>2378</v>
      </c>
      <c r="C27" s="29">
        <f>B27/B24</f>
        <v>0.98549523414836304</v>
      </c>
      <c r="D27" s="103"/>
    </row>
    <row r="28" spans="1:8" ht="41.4" x14ac:dyDescent="0.3">
      <c r="A28" s="26"/>
      <c r="B28" s="12"/>
      <c r="C28" s="27" t="s">
        <v>92</v>
      </c>
      <c r="D28" s="27" t="s">
        <v>93</v>
      </c>
      <c r="E28" s="58"/>
      <c r="G28" t="s">
        <v>151</v>
      </c>
    </row>
    <row r="29" spans="1:8" ht="19.2" customHeight="1" x14ac:dyDescent="0.3">
      <c r="A29" s="24" t="s">
        <v>69</v>
      </c>
      <c r="B29" s="57">
        <v>17</v>
      </c>
      <c r="C29" s="57">
        <v>0</v>
      </c>
      <c r="D29" s="57">
        <v>0</v>
      </c>
    </row>
    <row r="30" spans="1:8" ht="19.2" customHeight="1" x14ac:dyDescent="0.3">
      <c r="A30" s="24" t="s">
        <v>80</v>
      </c>
      <c r="B30" s="57">
        <v>12</v>
      </c>
      <c r="C30" s="59"/>
      <c r="D30" s="60"/>
      <c r="E30" s="61"/>
    </row>
    <row r="31" spans="1:8" ht="37.200000000000003" customHeight="1" x14ac:dyDescent="0.3">
      <c r="A31" s="24" t="s">
        <v>139</v>
      </c>
      <c r="B31" s="57">
        <v>27</v>
      </c>
      <c r="C31" s="59"/>
      <c r="D31" s="60"/>
      <c r="E31" s="61"/>
    </row>
    <row r="32" spans="1:8" ht="45" customHeight="1" x14ac:dyDescent="0.3">
      <c r="A32" s="54" t="s">
        <v>75</v>
      </c>
      <c r="B32" s="35" t="s">
        <v>37</v>
      </c>
      <c r="C32" s="35" t="s">
        <v>38</v>
      </c>
      <c r="D32" s="35" t="s">
        <v>40</v>
      </c>
      <c r="E32" s="35" t="s">
        <v>70</v>
      </c>
      <c r="F32" s="35" t="s">
        <v>41</v>
      </c>
      <c r="G32" s="35" t="s">
        <v>56</v>
      </c>
      <c r="H32" s="35" t="s">
        <v>77</v>
      </c>
    </row>
    <row r="33" spans="1:8" x14ac:dyDescent="0.3">
      <c r="A33" s="37" t="s">
        <v>71</v>
      </c>
      <c r="B33" s="41" t="s">
        <v>157</v>
      </c>
      <c r="C33" s="41">
        <v>2000</v>
      </c>
      <c r="D33" s="41">
        <v>600</v>
      </c>
      <c r="E33" s="41">
        <v>140880</v>
      </c>
      <c r="F33" s="41">
        <v>80</v>
      </c>
      <c r="G33" s="41">
        <v>49</v>
      </c>
      <c r="H33" s="41"/>
    </row>
    <row r="34" spans="1:8" x14ac:dyDescent="0.3">
      <c r="A34" s="37" t="s">
        <v>72</v>
      </c>
      <c r="B34" s="41"/>
      <c r="C34" s="41">
        <v>1983</v>
      </c>
      <c r="D34" s="41">
        <v>600</v>
      </c>
      <c r="E34" s="41"/>
      <c r="F34" s="41"/>
      <c r="G34" s="41"/>
      <c r="H34" s="41"/>
    </row>
    <row r="35" spans="1:8" x14ac:dyDescent="0.3">
      <c r="A35" s="37" t="s">
        <v>73</v>
      </c>
      <c r="B35" s="41"/>
      <c r="C35" s="41"/>
      <c r="D35" s="41"/>
      <c r="E35" s="41"/>
      <c r="F35" s="41"/>
      <c r="G35" s="41"/>
      <c r="H35" s="41"/>
    </row>
    <row r="36" spans="1:8" ht="57.6" x14ac:dyDescent="0.3">
      <c r="A36" s="54" t="s">
        <v>79</v>
      </c>
      <c r="B36" s="35" t="s">
        <v>37</v>
      </c>
      <c r="C36" s="35" t="s">
        <v>38</v>
      </c>
      <c r="D36" s="35" t="s">
        <v>40</v>
      </c>
      <c r="E36" s="35" t="s">
        <v>81</v>
      </c>
      <c r="F36" s="35" t="s">
        <v>41</v>
      </c>
      <c r="G36" s="35" t="s">
        <v>56</v>
      </c>
      <c r="H36" s="35" t="s">
        <v>78</v>
      </c>
    </row>
    <row r="37" spans="1:8" x14ac:dyDescent="0.3">
      <c r="A37" s="37" t="s">
        <v>71</v>
      </c>
      <c r="B37" s="41" t="s">
        <v>157</v>
      </c>
      <c r="C37" s="41">
        <v>2000</v>
      </c>
      <c r="D37" s="41">
        <v>1200</v>
      </c>
      <c r="E37" s="41">
        <v>140880</v>
      </c>
      <c r="F37" s="41">
        <v>70</v>
      </c>
      <c r="G37" s="41">
        <v>29</v>
      </c>
      <c r="H37" s="41">
        <f>30321+16099+4560</f>
        <v>50980</v>
      </c>
    </row>
    <row r="38" spans="1:8" x14ac:dyDescent="0.3">
      <c r="A38" s="37" t="s">
        <v>72</v>
      </c>
      <c r="B38" s="41"/>
      <c r="C38" s="41"/>
      <c r="D38" s="41"/>
      <c r="E38" s="41"/>
      <c r="F38" s="41"/>
      <c r="G38" s="41"/>
      <c r="H38" s="41"/>
    </row>
    <row r="39" spans="1:8" x14ac:dyDescent="0.3">
      <c r="A39" s="37" t="s">
        <v>73</v>
      </c>
      <c r="B39" s="41"/>
      <c r="C39" s="41"/>
      <c r="D39" s="41"/>
      <c r="E39" s="41"/>
      <c r="F39" s="41"/>
      <c r="G39" s="41"/>
      <c r="H39" s="41"/>
    </row>
    <row r="40" spans="1:8" ht="57.6" x14ac:dyDescent="0.3">
      <c r="A40" s="54" t="s">
        <v>74</v>
      </c>
      <c r="B40" s="35" t="s">
        <v>37</v>
      </c>
      <c r="C40" s="35" t="s">
        <v>38</v>
      </c>
      <c r="D40" s="35" t="s">
        <v>76</v>
      </c>
      <c r="E40" s="35" t="s">
        <v>41</v>
      </c>
      <c r="F40" s="35" t="s">
        <v>56</v>
      </c>
      <c r="G40" s="35" t="s">
        <v>82</v>
      </c>
    </row>
    <row r="41" spans="1:8" x14ac:dyDescent="0.3">
      <c r="A41" s="37" t="s">
        <v>71</v>
      </c>
      <c r="B41" s="41" t="s">
        <v>157</v>
      </c>
      <c r="C41" s="41">
        <v>2000</v>
      </c>
      <c r="D41" s="41">
        <v>500</v>
      </c>
      <c r="E41" s="41">
        <v>50</v>
      </c>
      <c r="F41" s="41">
        <v>50</v>
      </c>
      <c r="G41" s="41"/>
      <c r="H41" s="36"/>
    </row>
    <row r="42" spans="1:8" x14ac:dyDescent="0.3">
      <c r="A42" s="37" t="s">
        <v>72</v>
      </c>
      <c r="B42" s="41"/>
      <c r="C42" s="41"/>
      <c r="D42" s="41"/>
      <c r="E42" s="41"/>
      <c r="F42" s="41"/>
      <c r="G42" s="41"/>
      <c r="H42" s="36"/>
    </row>
    <row r="43" spans="1:8" x14ac:dyDescent="0.3">
      <c r="A43" s="37" t="s">
        <v>73</v>
      </c>
      <c r="B43" s="41"/>
      <c r="C43" s="41"/>
      <c r="D43" s="41"/>
      <c r="E43" s="41"/>
      <c r="F43" s="41"/>
      <c r="G43" s="41"/>
      <c r="H43" s="36"/>
    </row>
    <row r="44" spans="1:8" x14ac:dyDescent="0.3">
      <c r="H44" s="4"/>
    </row>
  </sheetData>
  <mergeCells count="5">
    <mergeCell ref="A23:D23"/>
    <mergeCell ref="B1:D1"/>
    <mergeCell ref="A3:D3"/>
    <mergeCell ref="G9:J9"/>
    <mergeCell ref="C20:D20"/>
  </mergeCells>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zoomScale="60" zoomScaleNormal="90" workbookViewId="0">
      <selection activeCell="F4" sqref="F4"/>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144</v>
      </c>
      <c r="B1" s="149" t="s">
        <v>155</v>
      </c>
      <c r="C1" s="150"/>
      <c r="D1" s="150"/>
      <c r="E1" s="85"/>
      <c r="F1" s="58"/>
    </row>
    <row r="2" spans="1:11" ht="21.75" customHeight="1" x14ac:dyDescent="0.3">
      <c r="A2" s="86"/>
      <c r="B2" s="87"/>
      <c r="C2" s="87"/>
      <c r="D2" s="87"/>
      <c r="E2" s="87"/>
    </row>
    <row r="3" spans="1:11" ht="18" customHeight="1" x14ac:dyDescent="0.3">
      <c r="A3" s="138" t="s">
        <v>35</v>
      </c>
      <c r="B3" s="138"/>
      <c r="C3" s="138"/>
      <c r="D3" s="138"/>
      <c r="E3" s="99"/>
    </row>
    <row r="4" spans="1:11" ht="29.4" customHeight="1" x14ac:dyDescent="0.3">
      <c r="A4" s="88" t="s">
        <v>43</v>
      </c>
      <c r="B4" s="30">
        <v>75913</v>
      </c>
      <c r="C4" s="9"/>
      <c r="D4" s="89"/>
      <c r="E4" s="90"/>
    </row>
    <row r="5" spans="1:11" ht="28.8" x14ac:dyDescent="0.3">
      <c r="A5" s="22" t="s">
        <v>36</v>
      </c>
      <c r="B5" s="30">
        <v>43467</v>
      </c>
      <c r="C5" s="34">
        <f>B5/B4</f>
        <v>0.5725896750227234</v>
      </c>
      <c r="D5" s="10"/>
      <c r="E5" s="91"/>
    </row>
    <row r="6" spans="1:11" ht="28.8" x14ac:dyDescent="0.3">
      <c r="A6" s="22" t="s">
        <v>89</v>
      </c>
      <c r="B6" s="30">
        <v>256</v>
      </c>
      <c r="C6" s="34">
        <f>B6/B4</f>
        <v>3.372281427423498E-3</v>
      </c>
      <c r="D6" s="10"/>
      <c r="E6" s="91"/>
      <c r="F6" s="58"/>
    </row>
    <row r="7" spans="1:11" ht="57.6" x14ac:dyDescent="0.3">
      <c r="A7" s="62" t="s">
        <v>96</v>
      </c>
      <c r="B7" s="35" t="s">
        <v>37</v>
      </c>
      <c r="C7" s="35" t="s">
        <v>38</v>
      </c>
      <c r="D7" s="35" t="s">
        <v>40</v>
      </c>
      <c r="E7" s="35" t="s">
        <v>140</v>
      </c>
      <c r="F7" s="35" t="s">
        <v>42</v>
      </c>
      <c r="G7" s="35" t="s">
        <v>41</v>
      </c>
      <c r="H7" s="35" t="s">
        <v>56</v>
      </c>
      <c r="I7" s="35" t="s">
        <v>44</v>
      </c>
      <c r="J7" s="35" t="s">
        <v>54</v>
      </c>
      <c r="K7" s="35" t="s">
        <v>55</v>
      </c>
    </row>
    <row r="8" spans="1:11" ht="28.8" customHeight="1" x14ac:dyDescent="0.3">
      <c r="A8" s="92" t="s">
        <v>45</v>
      </c>
      <c r="B8" s="41" t="s">
        <v>156</v>
      </c>
      <c r="C8" s="41">
        <v>2000</v>
      </c>
      <c r="D8" s="41">
        <v>1500</v>
      </c>
      <c r="E8" s="41">
        <v>6250</v>
      </c>
      <c r="F8" s="41">
        <v>112495</v>
      </c>
      <c r="G8" s="41">
        <v>50</v>
      </c>
      <c r="H8" s="41">
        <v>29</v>
      </c>
      <c r="I8" s="93">
        <v>150068</v>
      </c>
      <c r="J8" s="100">
        <v>24</v>
      </c>
      <c r="K8" s="157" t="s">
        <v>162</v>
      </c>
    </row>
    <row r="9" spans="1:11" x14ac:dyDescent="0.3">
      <c r="A9" s="92" t="s">
        <v>46</v>
      </c>
      <c r="B9" s="41"/>
      <c r="C9" s="41"/>
      <c r="D9" s="41"/>
      <c r="E9" s="41"/>
      <c r="F9" s="41"/>
      <c r="G9" s="41"/>
      <c r="H9" s="41"/>
      <c r="I9" s="41"/>
      <c r="J9" s="100"/>
      <c r="K9" s="157"/>
    </row>
    <row r="10" spans="1:11" x14ac:dyDescent="0.3">
      <c r="A10" s="92" t="s">
        <v>47</v>
      </c>
      <c r="B10" s="41"/>
      <c r="C10" s="41"/>
      <c r="D10" s="41"/>
      <c r="E10" s="41"/>
      <c r="F10" s="41"/>
      <c r="G10" s="41"/>
      <c r="H10" s="41"/>
      <c r="I10" s="41"/>
      <c r="J10" s="100"/>
      <c r="K10" s="157"/>
    </row>
    <row r="11" spans="1:11" ht="77.400000000000006" customHeight="1" x14ac:dyDescent="0.3">
      <c r="A11" s="80" t="s">
        <v>146</v>
      </c>
      <c r="B11" s="41" t="s">
        <v>161</v>
      </c>
      <c r="C11" s="94"/>
      <c r="D11" s="94"/>
      <c r="E11" s="94"/>
      <c r="F11" s="94"/>
      <c r="G11" s="94"/>
      <c r="H11" s="94"/>
      <c r="I11" s="94"/>
      <c r="K11" s="157"/>
    </row>
    <row r="12" spans="1:11" x14ac:dyDescent="0.3">
      <c r="A12" s="94"/>
      <c r="B12" s="94"/>
      <c r="C12" s="94"/>
      <c r="D12" s="94"/>
      <c r="E12" s="94"/>
      <c r="F12" s="94"/>
      <c r="G12" s="94"/>
      <c r="H12" s="94"/>
      <c r="I12" s="94"/>
    </row>
    <row r="13" spans="1:11" ht="46.95" customHeight="1" x14ac:dyDescent="0.3">
      <c r="A13" s="35" t="s">
        <v>39</v>
      </c>
      <c r="B13" s="35" t="s">
        <v>83</v>
      </c>
      <c r="C13" s="35" t="s">
        <v>141</v>
      </c>
      <c r="D13" s="35" t="s">
        <v>48</v>
      </c>
      <c r="E13" s="94"/>
      <c r="F13" s="101"/>
    </row>
    <row r="14" spans="1:11" x14ac:dyDescent="0.3">
      <c r="A14" s="151" t="s">
        <v>45</v>
      </c>
      <c r="B14" s="38" t="s">
        <v>49</v>
      </c>
      <c r="C14" s="43">
        <v>327</v>
      </c>
      <c r="D14" s="43">
        <v>3.4</v>
      </c>
      <c r="E14" s="95"/>
    </row>
    <row r="15" spans="1:11" x14ac:dyDescent="0.3">
      <c r="A15" s="152"/>
      <c r="B15" s="38" t="s">
        <v>50</v>
      </c>
      <c r="C15" s="43">
        <v>685</v>
      </c>
      <c r="D15" s="43">
        <v>39</v>
      </c>
      <c r="E15" s="95"/>
    </row>
    <row r="16" spans="1:11" x14ac:dyDescent="0.3">
      <c r="A16" s="152"/>
      <c r="B16" s="38" t="s">
        <v>51</v>
      </c>
      <c r="C16" s="43">
        <v>328</v>
      </c>
      <c r="D16" s="43">
        <v>3.2</v>
      </c>
      <c r="E16" s="95"/>
    </row>
    <row r="17" spans="1:5" x14ac:dyDescent="0.3">
      <c r="A17" s="152"/>
      <c r="B17" s="38" t="s">
        <v>52</v>
      </c>
      <c r="C17" s="43">
        <v>88</v>
      </c>
      <c r="D17" s="43">
        <v>39</v>
      </c>
      <c r="E17" s="95"/>
    </row>
    <row r="18" spans="1:5" x14ac:dyDescent="0.3">
      <c r="A18" s="152"/>
      <c r="B18" s="38" t="s">
        <v>53</v>
      </c>
      <c r="C18" s="43">
        <v>46.4</v>
      </c>
      <c r="D18" s="43">
        <v>6.5</v>
      </c>
      <c r="E18" s="95"/>
    </row>
    <row r="19" spans="1:5" ht="28.8" x14ac:dyDescent="0.3">
      <c r="A19" s="153"/>
      <c r="B19" s="77" t="s">
        <v>142</v>
      </c>
      <c r="C19" s="43">
        <v>1680</v>
      </c>
      <c r="D19" s="9"/>
      <c r="E19" s="95"/>
    </row>
    <row r="20" spans="1:5" ht="29.4" customHeight="1" x14ac:dyDescent="0.3">
      <c r="A20" s="154" t="s">
        <v>46</v>
      </c>
      <c r="B20" s="39" t="s">
        <v>49</v>
      </c>
      <c r="C20" s="44"/>
      <c r="D20" s="44"/>
      <c r="E20" s="95"/>
    </row>
    <row r="21" spans="1:5" x14ac:dyDescent="0.3">
      <c r="A21" s="155"/>
      <c r="B21" s="39" t="s">
        <v>50</v>
      </c>
      <c r="C21" s="44"/>
      <c r="D21" s="44"/>
      <c r="E21" s="95"/>
    </row>
    <row r="22" spans="1:5" x14ac:dyDescent="0.3">
      <c r="A22" s="155"/>
      <c r="B22" s="39" t="s">
        <v>51</v>
      </c>
      <c r="C22" s="44"/>
      <c r="D22" s="44"/>
      <c r="E22" s="95"/>
    </row>
    <row r="23" spans="1:5" x14ac:dyDescent="0.3">
      <c r="A23" s="155"/>
      <c r="B23" s="39" t="s">
        <v>52</v>
      </c>
      <c r="C23" s="44"/>
      <c r="D23" s="44"/>
      <c r="E23" s="95"/>
    </row>
    <row r="24" spans="1:5" x14ac:dyDescent="0.3">
      <c r="A24" s="155"/>
      <c r="B24" s="39" t="s">
        <v>53</v>
      </c>
      <c r="C24" s="44"/>
      <c r="D24" s="44"/>
      <c r="E24" s="95"/>
    </row>
    <row r="25" spans="1:5" ht="28.8" x14ac:dyDescent="0.3">
      <c r="A25" s="156"/>
      <c r="B25" s="77" t="s">
        <v>142</v>
      </c>
      <c r="C25" s="44"/>
      <c r="D25" s="9"/>
    </row>
  </sheetData>
  <mergeCells count="5">
    <mergeCell ref="B1:D1"/>
    <mergeCell ref="A3:D3"/>
    <mergeCell ref="A14:A19"/>
    <mergeCell ref="A20:A25"/>
    <mergeCell ref="K8:K11"/>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7" zoomScale="60" zoomScaleNormal="90" workbookViewId="0">
      <selection activeCell="D22" sqref="D22"/>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144</v>
      </c>
      <c r="B1" s="149" t="str">
        <f>Ūdenssaimniec_ESOŠS_VĒRTĒJUMS!B1</f>
        <v>ROJA</v>
      </c>
      <c r="C1" s="150"/>
      <c r="D1" s="58"/>
    </row>
    <row r="2" spans="1:4" ht="21.75" customHeight="1" x14ac:dyDescent="0.3">
      <c r="A2" s="5"/>
      <c r="B2" s="6"/>
      <c r="C2" s="6"/>
    </row>
    <row r="3" spans="1:4" s="4" customFormat="1" ht="18" customHeight="1" x14ac:dyDescent="0.3">
      <c r="A3" s="138" t="s">
        <v>62</v>
      </c>
      <c r="B3" s="138"/>
      <c r="C3" s="138"/>
    </row>
    <row r="4" spans="1:4" s="47" customFormat="1" ht="30" customHeight="1" x14ac:dyDescent="0.3">
      <c r="A4" s="48" t="s">
        <v>60</v>
      </c>
      <c r="B4" s="49" t="s">
        <v>157</v>
      </c>
      <c r="C4" s="28"/>
    </row>
    <row r="5" spans="1:4" s="47" customFormat="1" ht="30" customHeight="1" x14ac:dyDescent="0.3">
      <c r="A5" s="48" t="s">
        <v>61</v>
      </c>
      <c r="B5" s="30">
        <v>2650038</v>
      </c>
      <c r="C5" s="28"/>
    </row>
    <row r="6" spans="1:4" s="47" customFormat="1" ht="48" customHeight="1" x14ac:dyDescent="0.3">
      <c r="A6" s="48" t="s">
        <v>105</v>
      </c>
      <c r="B6" s="30">
        <v>300324</v>
      </c>
      <c r="C6" s="28"/>
      <c r="D6" s="46"/>
    </row>
    <row r="7" spans="1:4" s="47" customFormat="1" ht="30" customHeight="1" x14ac:dyDescent="0.3">
      <c r="A7" s="48" t="s">
        <v>104</v>
      </c>
      <c r="B7" s="57" t="s">
        <v>158</v>
      </c>
      <c r="C7" s="28"/>
      <c r="D7" s="46"/>
    </row>
    <row r="8" spans="1:4" s="47" customFormat="1" ht="28.8" x14ac:dyDescent="0.3">
      <c r="A8" s="48" t="s">
        <v>84</v>
      </c>
      <c r="B8" s="97">
        <v>1</v>
      </c>
      <c r="C8" s="28"/>
      <c r="D8" s="46"/>
    </row>
    <row r="9" spans="1:4" s="47" customFormat="1" x14ac:dyDescent="0.3">
      <c r="A9" s="52"/>
      <c r="B9" s="53"/>
      <c r="C9" s="53"/>
      <c r="D9" s="46"/>
    </row>
    <row r="10" spans="1:4" ht="29.4" customHeight="1" x14ac:dyDescent="0.3">
      <c r="A10" s="40" t="s">
        <v>57</v>
      </c>
      <c r="B10" s="96">
        <v>1.1499999999999999</v>
      </c>
      <c r="C10" s="28"/>
      <c r="D10" s="45"/>
    </row>
    <row r="11" spans="1:4" x14ac:dyDescent="0.3">
      <c r="A11" s="22" t="s">
        <v>59</v>
      </c>
      <c r="B11" s="96">
        <v>0</v>
      </c>
      <c r="C11" s="34">
        <f>B11/B10</f>
        <v>0</v>
      </c>
    </row>
    <row r="12" spans="1:4" x14ac:dyDescent="0.3">
      <c r="A12" s="22" t="s">
        <v>58</v>
      </c>
      <c r="B12" s="96">
        <v>0</v>
      </c>
      <c r="C12" s="163">
        <f>B12/B10</f>
        <v>0</v>
      </c>
    </row>
    <row r="13" spans="1:4" ht="27.6" x14ac:dyDescent="0.3">
      <c r="A13" s="50" t="s">
        <v>143</v>
      </c>
      <c r="B13" s="162">
        <v>1.69</v>
      </c>
      <c r="C13" s="165" t="s">
        <v>180</v>
      </c>
      <c r="D13" s="58"/>
    </row>
    <row r="14" spans="1:4" x14ac:dyDescent="0.3">
      <c r="A14" s="50" t="s">
        <v>106</v>
      </c>
      <c r="B14" s="30">
        <v>80108</v>
      </c>
      <c r="C14" s="164"/>
    </row>
    <row r="15" spans="1:4" x14ac:dyDescent="0.3">
      <c r="A15" s="67" t="s">
        <v>107</v>
      </c>
      <c r="B15" s="33">
        <v>27263</v>
      </c>
      <c r="C15" s="28"/>
    </row>
    <row r="16" spans="1:4" ht="28.8" x14ac:dyDescent="0.3">
      <c r="A16" s="65" t="s">
        <v>66</v>
      </c>
      <c r="B16" s="98" t="s">
        <v>181</v>
      </c>
      <c r="C16" s="66"/>
      <c r="D16" s="83"/>
    </row>
    <row r="17" spans="1:4" ht="28.8" x14ac:dyDescent="0.3">
      <c r="A17" s="65" t="s">
        <v>24</v>
      </c>
      <c r="B17" s="98" t="s">
        <v>159</v>
      </c>
      <c r="C17" s="66"/>
    </row>
    <row r="18" spans="1:4" ht="41.4" x14ac:dyDescent="0.3">
      <c r="A18" s="65" t="s">
        <v>90</v>
      </c>
      <c r="B18" s="98" t="s">
        <v>160</v>
      </c>
      <c r="C18" s="66"/>
      <c r="D18" s="58"/>
    </row>
    <row r="19" spans="1:4" ht="15.6" customHeight="1" x14ac:dyDescent="0.3">
      <c r="A19" s="158" t="s">
        <v>63</v>
      </c>
      <c r="B19" s="159"/>
      <c r="C19" s="158"/>
    </row>
    <row r="20" spans="1:4" x14ac:dyDescent="0.3">
      <c r="A20" s="40" t="s">
        <v>64</v>
      </c>
      <c r="B20" s="96">
        <v>0.65</v>
      </c>
      <c r="C20" s="28"/>
    </row>
    <row r="21" spans="1:4" x14ac:dyDescent="0.3">
      <c r="A21" s="50" t="s">
        <v>108</v>
      </c>
      <c r="B21" s="30">
        <v>62616</v>
      </c>
      <c r="C21" s="28"/>
    </row>
    <row r="22" spans="1:4" x14ac:dyDescent="0.3">
      <c r="A22" s="50" t="s">
        <v>109</v>
      </c>
      <c r="B22" s="30">
        <v>23244</v>
      </c>
      <c r="C22" s="28"/>
    </row>
    <row r="23" spans="1:4" ht="28.8" x14ac:dyDescent="0.3">
      <c r="A23" s="51" t="s">
        <v>65</v>
      </c>
      <c r="B23" s="98" t="s">
        <v>182</v>
      </c>
      <c r="C23" s="28"/>
    </row>
    <row r="24" spans="1:4" ht="28.8" x14ac:dyDescent="0.3">
      <c r="A24" s="51" t="s">
        <v>24</v>
      </c>
      <c r="B24" s="98" t="s">
        <v>159</v>
      </c>
      <c r="C24" s="28"/>
    </row>
    <row r="25" spans="1:4" ht="41.4" x14ac:dyDescent="0.3">
      <c r="A25" s="51" t="s">
        <v>67</v>
      </c>
      <c r="B25" s="98" t="s">
        <v>160</v>
      </c>
      <c r="C25" s="28"/>
    </row>
    <row r="26" spans="1:4" x14ac:dyDescent="0.3">
      <c r="A26" s="58"/>
    </row>
  </sheetData>
  <mergeCells count="3">
    <mergeCell ref="B1:C1"/>
    <mergeCell ref="A3:C3"/>
    <mergeCell ref="A19:C19"/>
  </mergeCells>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'Par aglo. un dec.kan.'!Drukas_apgabals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2020-03-11T13:42:09Z</dcterms:modified>
</cp:coreProperties>
</file>