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A2A15369-5D86-4DE1-9143-5E20738118E1}"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7" l="1"/>
  <c r="B6" i="9" l="1"/>
  <c r="H35" i="1" l="1"/>
  <c r="H28" i="1"/>
  <c r="H23" i="1"/>
  <c r="H19" i="1"/>
  <c r="H15" i="1"/>
  <c r="H11" i="1"/>
  <c r="B1" i="2" l="1"/>
  <c r="C26" i="7" l="1"/>
  <c r="B1" i="9"/>
  <c r="B1" i="8"/>
  <c r="C12" i="9"/>
  <c r="C11" i="9"/>
  <c r="C5" i="8"/>
  <c r="C6" i="8"/>
  <c r="B10" i="7"/>
  <c r="C7" i="7"/>
  <c r="C8" i="7"/>
  <c r="D23" i="1" l="1"/>
  <c r="D15" i="1"/>
  <c r="D28" i="1"/>
  <c r="D19" i="1"/>
  <c r="D35" i="1"/>
  <c r="D11" i="1" l="1"/>
</calcChain>
</file>

<file path=xl/sharedStrings.xml><?xml version="1.0" encoding="utf-8"?>
<sst xmlns="http://schemas.openxmlformats.org/spreadsheetml/2006/main" count="264" uniqueCount="196">
  <si>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</si>
  <si>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</si>
  <si>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</si>
  <si>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</si>
  <si>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</si>
  <si>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</si>
  <si>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</si>
  <si>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</si>
  <si>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</si>
  <si>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</si>
  <si>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</si>
  <si>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</si>
  <si>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</si>
  <si>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</si>
  <si>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</si>
  <si>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</si>
  <si>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</si>
  <si>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</si>
  <si>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</si>
  <si>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</si>
  <si>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</si>
  <si>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</si>
  <si>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</si>
  <si>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</si>
  <si>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</si>
  <si>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</si>
  <si>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</si>
  <si>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</si>
  <si>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</si>
  <si>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</si>
  <si>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</si>
  <si>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</si>
  <si>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</si>
  <si>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</si>
  <si>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</si>
  <si>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</si>
  <si>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</si>
  <si>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</si>
  <si>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</si>
  <si>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</si>
  <si>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</si>
  <si>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</si>
  <si>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</si>
  <si>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</si>
  <si>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</si>
  <si>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</si>
  <si>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</si>
  <si>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</si>
  <si>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</si>
  <si>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</si>
  <si>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</si>
  <si>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</si>
  <si>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</si>
  <si>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</si>
  <si>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</si>
  <si>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</si>
  <si>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</si>
  <si>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</si>
  <si>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</si>
  <si>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</si>
  <si>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</si>
  <si>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</si>
  <si>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</si>
  <si>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</si>
  <si>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</si>
  <si>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</si>
  <si>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Nr.2</t>
  </si>
  <si>
    <t>Nr.3</t>
  </si>
  <si>
    <t>Ūdens uzglabāšanas iekārtu (ūdentornis, rezervuāri) adrese</t>
  </si>
  <si>
    <t>Ūdens ieguves vietas adrese/nosaukums</t>
  </si>
  <si>
    <t>Projektētā jauda, m3</t>
  </si>
  <si>
    <t>Elektroenerģijas patēriņš, dzeramā ūdens attīrīšanai kWh/gadā</t>
  </si>
  <si>
    <t>Ūdens sagatavošanas iekārtu adrese/nosaukums</t>
  </si>
  <si>
    <t>Konstatēto tīkla avāriju skaits 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</si>
  <si>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</si>
  <si>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</si>
  <si>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</si>
  <si>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</si>
  <si>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</si>
  <si>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</si>
  <si>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</si>
  <si>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</si>
  <si>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</si>
  <si>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</si>
  <si>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</si>
  <si>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</si>
  <si>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</si>
  <si>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</si>
  <si>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</si>
  <si>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</si>
  <si>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</si>
  <si>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</si>
  <si>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</si>
  <si>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</si>
  <si>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</si>
  <si>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</si>
  <si>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</si>
  <si>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</si>
  <si>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</si>
  <si>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</si>
  <si>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</si>
  <si>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</si>
  <si>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</si>
  <si>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</si>
  <si>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</si>
  <si>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</si>
  <si>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</si>
  <si>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</si>
  <si>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</si>
  <si>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</si>
  <si>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</si>
  <si>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</si>
  <si>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</si>
  <si>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</si>
  <si>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</si>
  <si>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</si>
  <si>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</si>
  <si>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</si>
  <si>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</si>
  <si>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</si>
  <si>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</si>
  <si>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</si>
  <si>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</si>
  <si>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</si>
  <si>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</si>
  <si>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</si>
  <si>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</si>
  <si>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</si>
  <si>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</si>
  <si>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</si>
  <si>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</si>
  <si>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</si>
  <si>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</si>
  <si>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</si>
  <si>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</si>
  <si>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</si>
  <si>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</si>
  <si>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</si>
  <si>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</si>
  <si>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</si>
  <si>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</si>
  <si>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</si>
  <si>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</si>
  <si>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</si>
  <si>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SIA "Līvānu dzīvokļu un komunālā saimniecība"</t>
  </si>
  <si>
    <t>198505 (2019.gadā- 244801 )</t>
  </si>
  <si>
    <t>210604 (2019.gadā-235876)</t>
  </si>
  <si>
    <t>103859 (2019.gadā - 135237)</t>
  </si>
  <si>
    <t>121987 (2019.gadā -164184)</t>
  </si>
  <si>
    <t>Sakarā ar projekta "ūdenssaimniecības attīstības III kārta" pamatlīdzekļu nodošanu ekspluatācijā pēc 01.11.2018., tiek gatavots iesniegšanas SPRK jauns ūdenssaimniecības pakalpojumu tarifs. Tarifu negatīvi ietekmē kredītprocentu maksājumi un kredīta paredzamā atmaksa, kā arī lēna pieslēgšanās centralizētajam ūdenspiegādes pakalpojumam</t>
  </si>
  <si>
    <t>2,67-3,00 eur/m3- pašvaldības lēmums</t>
  </si>
  <si>
    <t>pēc PID datiem uz 01.01.2020 -7585</t>
  </si>
  <si>
    <t>SAIA "Līvānu dzīvokļu un komunālā saimniecība"</t>
  </si>
  <si>
    <t>05.02.2020.</t>
  </si>
  <si>
    <t>Ināra Kalvāne 29644552, inara.kalvane@livanudzls.lv</t>
  </si>
  <si>
    <t>tarifs spēkā no 01.11.2018.</t>
  </si>
  <si>
    <t>aktuālais attīstības plāns- projekta "Ūdenssaimniecības attīstība Līvānos III kārta" ietvaros jaunas infrastruktūras izveidošana</t>
  </si>
  <si>
    <t>Uzturēšanas darbu izmaksas tiek iekļautas pakalpojuma tarifā</t>
  </si>
  <si>
    <r>
      <t>Pakalpojuma sniedzēja  parādsaistību apjoms ūdenssaimniecības pakalpojumu sniegšanas jomā, EUR</t>
    </r>
    <r>
      <rPr>
        <b/>
        <sz val="11"/>
        <color rgb="FFFF0000"/>
        <rFont val="Calibri"/>
        <family val="2"/>
        <scheme val="minor"/>
      </rPr>
      <t xml:space="preserve"> ( uz 01.01.2020.)</t>
    </r>
  </si>
  <si>
    <t>līdz 01.01.2021.</t>
  </si>
  <si>
    <t>Elektroenerģijas patēriņš kWh/gadā 2019.</t>
  </si>
  <si>
    <t>Jaunā muiža, Turku pagasts, Līvānu novads</t>
  </si>
  <si>
    <t>Līvānu NAI ; Jaunā muiža, Turku pagasts, Līvānu novads</t>
  </si>
  <si>
    <t>ir, 2015.-2021.gadam, regulāri tiek aktualizēta un publicēta LND mājas lapā</t>
  </si>
  <si>
    <t>SIA Līvānu DZKS</t>
  </si>
  <si>
    <t>Līvāni, Zaļā iela</t>
  </si>
  <si>
    <t>Līvāni, Biedrības ielā 2</t>
  </si>
  <si>
    <t>Elektroenerģijas patēriņš, dzeramā ūdens ieguvei kWh/gadā 2019</t>
  </si>
  <si>
    <t>Faktiski iegūtais ūdens apjoms m3/gadā 2019</t>
  </si>
  <si>
    <t>Faktiskais tīklā ievadītais ūdens apjoms m3/gadā 2019</t>
  </si>
  <si>
    <t>2% gadā</t>
  </si>
  <si>
    <t>ir, LND mājas lapā</t>
  </si>
  <si>
    <t>pietiekoša</t>
  </si>
  <si>
    <t>Kopējais uz NAI novadītais notekūdeņu apjoms aglomerācijā m3/gadā 2018</t>
  </si>
  <si>
    <t xml:space="preserve">Sastāv no 3 daļām, h likme, degviela un attīrīšana. </t>
  </si>
  <si>
    <t>Faktiski saņemtais notekūdeņu apjoms m3/gadā.</t>
  </si>
  <si>
    <t>lauksaimniecībā, līgums ar vienu zemnieku</t>
  </si>
  <si>
    <t>saskaitīs</t>
  </si>
  <si>
    <t>visas sistēmas ir kārtīgi nodalītas</t>
  </si>
  <si>
    <t>Pastāv, ir domes un dieva ziņā.</t>
  </si>
  <si>
    <t>tehn.noteikumi, rakšanas atļauja, saskaņojumi- to veic uzņēmums un pašvaldība bez maksas. Cita atbalsta nav. 2019.g. bija vairāk kā 100 mājas</t>
  </si>
  <si>
    <t>(3 akas, + 1 novērošanas)</t>
  </si>
  <si>
    <t>Atsevišķs domes lēmums nav. Ir Līvānu novada teritorijas plānojums 2012 - 2024.gads pieņemts 2012.gada 31.augustā, kurā iekšā ir notekūdeņu aglomerācijā</t>
  </si>
  <si>
    <t>Ir iekļauta</t>
  </si>
  <si>
    <t>Nav plānotas</t>
  </si>
  <si>
    <t>jā, 30.04.2019. LND  lēmums Nr.6-18 un grozīti 25.jūlijā</t>
  </si>
  <si>
    <t>Pašvaldība veidos reģistru.
Kontrolēs -  Līvānu dzks, vides inženieris un kārtībnieks.
Papildus saskaņā ar Latvijas Administratīvo pārkāpumu kodeksa 211.1 punktā noteiktām pašvaldības amatpersonām, - kontroles veicēja amatpersonas, vides inženieris, būvinspektors, kārtībnieks</t>
  </si>
  <si>
    <t>LĪVĀNU PILSĒTA</t>
  </si>
  <si>
    <t>INĀRA KALVĀNE, RAIMONDS SUBŅIKOVS</t>
  </si>
  <si>
    <t>Aizdevumiem vairāki, termiņi - 2022., 2027., 2047., 2049.</t>
  </si>
  <si>
    <t>Projekta "Ūdenssaimniecības attīstība Līvānos III kārta" ietvaros jaunas infrastruktūras izveidošanai ir izmantoti kohēzijas fonda līdzekļi 85% apjomā un 15% Līvānu novada domes ieguldījums PK. Nosacījums- jāsasniedz izvirzītie mērķi- 1477 iedzīvotāju mājsaimniecību pieslēgšanās centralizētai kanalizācijas sistēmai</t>
  </si>
  <si>
    <t>Aktuālais attīstības plāns - projekta "Ūdenssaimniecības attīstība Līvānos III kārta" ietvaros jaunas infrastruktūras izveidošana</t>
  </si>
  <si>
    <t>tarifs spēkā no 01.11.2018.
Plānots mainīt tikai šo tarifu 2020.g.</t>
  </si>
  <si>
    <t>2022.gadā</t>
  </si>
  <si>
    <t>Centrā pie lielākās kss</t>
  </si>
  <si>
    <t>Būvējot 3.kārtu naudu iedeva tikai kanalizācija, ūdens netika izbūvēts. Tagad ir lielas problēmas, jo ielas ir sakārtotas un ūdeni rakt vairs nav iespējams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</si>
</sst>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i/>
      <sz val="9"/>
      <name val="Calibri"/>
      <family val="2"/>
      <scheme val="minor"/>
    </font>
    <font>
      <b/>
      <i/>
      <sz val="9"/>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71">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0" fontId="3" fillId="4" borderId="1" xfId="0" applyFont="1" applyFill="1" applyBorder="1" applyAlignment="1">
      <alignment vertical="top" wrapText="1"/>
    </xf>
    <xf numFmtId="4" fontId="0" fillId="4" borderId="1" xfId="0" applyNumberFormat="1" applyFill="1" applyBorder="1" applyAlignment="1">
      <alignment vertical="top"/>
    </xf>
    <xf numFmtId="4" fontId="0" fillId="0" borderId="1" xfId="0" applyNumberFormat="1" applyFill="1" applyBorder="1" applyAlignment="1">
      <alignment vertical="top"/>
    </xf>
    <xf numFmtId="4" fontId="0" fillId="4" borderId="1" xfId="0" applyNumberFormat="1" applyFill="1" applyBorder="1" applyAlignment="1">
      <alignment horizontal="right" vertical="top"/>
    </xf>
    <xf numFmtId="3" fontId="0" fillId="4" borderId="7" xfId="0" applyNumberFormat="1" applyFill="1" applyBorder="1" applyAlignment="1">
      <alignment horizontal="center" vertical="top"/>
    </xf>
    <xf numFmtId="3" fontId="14" fillId="4" borderId="1" xfId="0" applyNumberFormat="1" applyFont="1" applyFill="1" applyBorder="1" applyAlignment="1">
      <alignment horizontal="right" wrapText="1"/>
    </xf>
    <xf numFmtId="164" fontId="0" fillId="4" borderId="1" xfId="0" applyNumberFormat="1" applyFill="1" applyBorder="1" applyAlignment="1">
      <alignment horizontal="right" vertical="top"/>
    </xf>
    <xf numFmtId="0" fontId="0" fillId="4" borderId="1" xfId="0" applyFill="1" applyBorder="1" applyAlignment="1">
      <alignment wrapText="1"/>
    </xf>
    <xf numFmtId="164" fontId="0" fillId="4" borderId="1" xfId="0" applyNumberFormat="1" applyFill="1" applyBorder="1" applyAlignment="1">
      <alignment vertical="top"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9" fontId="16" fillId="4" borderId="1" xfId="0" applyNumberFormat="1" applyFont="1" applyFill="1" applyBorder="1" applyAlignment="1">
      <alignment horizontal="center" vertical="center" wrapText="1"/>
    </xf>
    <xf numFmtId="0" fontId="0" fillId="0" borderId="4" xfId="0" applyBorder="1" applyAlignment="1">
      <alignment horizontal="center" vertical="center"/>
    </xf>
    <xf numFmtId="3" fontId="18" fillId="0" borderId="1" xfId="0" applyNumberFormat="1" applyFont="1" applyFill="1" applyBorder="1" applyAlignment="1">
      <alignment vertical="top"/>
    </xf>
    <xf numFmtId="3" fontId="0" fillId="4" borderId="7" xfId="0" applyNumberFormat="1" applyFill="1" applyBorder="1" applyAlignment="1">
      <alignment vertical="top" wrapText="1"/>
    </xf>
    <xf numFmtId="3" fontId="20" fillId="4" borderId="1" xfId="0" applyNumberFormat="1" applyFont="1" applyFill="1" applyBorder="1" applyAlignment="1">
      <alignment vertical="top"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2" fillId="9" borderId="1"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26" fillId="4" borderId="7"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3" fontId="0" fillId="4" borderId="8" xfId="0" applyNumberForma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 xfId="0" applyFont="1" applyFill="1" applyBorder="1" applyAlignment="1">
      <alignment vertical="top" wrapText="1"/>
    </xf>
    <xf numFmtId="0" fontId="20" fillId="0" borderId="1" xfId="0" applyFont="1" applyBorder="1"/>
    <xf numFmtId="0" fontId="20" fillId="0" borderId="1" xfId="0" applyFont="1" applyBorder="1" applyAlignment="1">
      <alignment wrapText="1"/>
    </xf>
    <xf numFmtId="0" fontId="7" fillId="7" borderId="0"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3" fillId="7" borderId="3" xfId="0" applyFont="1" applyFill="1" applyBorder="1" applyAlignment="1">
      <alignment vertical="top" wrapText="1"/>
    </xf>
    <xf numFmtId="0" fontId="3" fillId="7" borderId="8" xfId="0" applyFont="1" applyFill="1" applyBorder="1" applyAlignment="1">
      <alignment horizontal="left" vertical="top"/>
    </xf>
    <xf numFmtId="0" fontId="3" fillId="7" borderId="10" xfId="0" applyFont="1" applyFill="1" applyBorder="1" applyAlignment="1">
      <alignment horizontal="left" vertical="top"/>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zoomScale="60" zoomScaleNormal="90" workbookViewId="0">
      <selection activeCell="M5" sqref="M5"/>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134</v>
      </c>
      <c r="B1" s="110" t="s">
        <v>187</v>
      </c>
      <c r="C1" s="111"/>
      <c r="D1" s="112"/>
    </row>
    <row r="2" spans="1:8" ht="49.5" customHeight="1" thickBot="1" x14ac:dyDescent="0.35">
      <c r="A2" s="87" t="s">
        <v>138</v>
      </c>
      <c r="B2" s="116" t="s">
        <v>152</v>
      </c>
      <c r="C2" s="117"/>
      <c r="D2" s="118"/>
    </row>
    <row r="3" spans="1:8" ht="49.5" customHeight="1" thickBot="1" x14ac:dyDescent="0.35">
      <c r="A3" s="87" t="s">
        <v>137</v>
      </c>
      <c r="B3" s="116" t="s">
        <v>153</v>
      </c>
      <c r="C3" s="117"/>
      <c r="D3" s="118"/>
    </row>
    <row r="4" spans="1:8" ht="49.2" customHeight="1" thickBot="1" x14ac:dyDescent="0.35">
      <c r="A4" s="87" t="s">
        <v>139</v>
      </c>
      <c r="B4" s="116" t="s">
        <v>188</v>
      </c>
      <c r="C4" s="117"/>
      <c r="D4" s="118"/>
    </row>
    <row r="5" spans="1:8" ht="49.2" customHeight="1" thickBot="1" x14ac:dyDescent="0.35">
      <c r="A5" s="88" t="s">
        <v>140</v>
      </c>
      <c r="B5" s="116" t="s">
        <v>154</v>
      </c>
      <c r="C5" s="117"/>
      <c r="D5" s="118"/>
    </row>
    <row r="6" spans="1:8" ht="21.75" customHeight="1" x14ac:dyDescent="0.3">
      <c r="A6" s="5"/>
      <c r="B6" s="6"/>
      <c r="C6" s="6"/>
      <c r="D6" s="6"/>
    </row>
    <row r="7" spans="1:8" s="4" customFormat="1" ht="18" customHeight="1" x14ac:dyDescent="0.3">
      <c r="A7" s="113" t="s">
        <v>103</v>
      </c>
      <c r="B7" s="113"/>
      <c r="C7" s="113"/>
      <c r="D7" s="113"/>
      <c r="E7" s="119" t="s">
        <v>104</v>
      </c>
      <c r="F7" s="119"/>
      <c r="G7" s="119"/>
      <c r="H7" s="119"/>
    </row>
    <row r="8" spans="1:8" ht="55.5" customHeight="1" x14ac:dyDescent="0.3">
      <c r="A8" s="115" t="s">
        <v>7</v>
      </c>
      <c r="B8" s="115" t="s">
        <v>86</v>
      </c>
      <c r="C8" s="115" t="s">
        <v>119</v>
      </c>
      <c r="D8" s="114" t="s">
        <v>22</v>
      </c>
      <c r="E8" s="120" t="s">
        <v>7</v>
      </c>
      <c r="F8" s="120" t="s">
        <v>105</v>
      </c>
      <c r="G8" s="120" t="s">
        <v>9</v>
      </c>
      <c r="H8" s="121" t="s">
        <v>22</v>
      </c>
    </row>
    <row r="9" spans="1:8" ht="129" customHeight="1" x14ac:dyDescent="0.3">
      <c r="A9" s="115"/>
      <c r="B9" s="115"/>
      <c r="C9" s="115"/>
      <c r="D9" s="114"/>
      <c r="E9" s="120"/>
      <c r="F9" s="120"/>
      <c r="G9" s="120"/>
      <c r="H9" s="121"/>
    </row>
    <row r="10" spans="1:8" x14ac:dyDescent="0.3">
      <c r="A10" s="107" t="s">
        <v>18</v>
      </c>
      <c r="B10" s="107"/>
      <c r="C10" s="107"/>
      <c r="D10" s="107"/>
      <c r="E10" s="142" t="s">
        <v>124</v>
      </c>
      <c r="F10" s="142"/>
      <c r="G10" s="142"/>
      <c r="H10" s="142"/>
    </row>
    <row r="11" spans="1:8" ht="46.95" customHeight="1" x14ac:dyDescent="0.3">
      <c r="A11" s="18" t="s">
        <v>19</v>
      </c>
      <c r="B11" s="8"/>
      <c r="C11" s="17" t="s">
        <v>23</v>
      </c>
      <c r="D11" s="8">
        <f>D12+D13+D14</f>
        <v>0</v>
      </c>
      <c r="E11" s="70" t="s">
        <v>120</v>
      </c>
      <c r="F11" s="71"/>
      <c r="G11" s="72" t="s">
        <v>23</v>
      </c>
      <c r="H11" s="71" t="e">
        <f>#REF!+H12+H14</f>
        <v>#REF!</v>
      </c>
    </row>
    <row r="12" spans="1:8" x14ac:dyDescent="0.3">
      <c r="A12" s="19" t="s">
        <v>0</v>
      </c>
      <c r="B12" s="45"/>
      <c r="C12" s="9"/>
      <c r="D12" s="56">
        <v>0</v>
      </c>
      <c r="E12" s="122" t="s">
        <v>109</v>
      </c>
      <c r="F12" s="124"/>
      <c r="G12" s="128"/>
      <c r="H12" s="126">
        <v>0</v>
      </c>
    </row>
    <row r="13" spans="1:8" x14ac:dyDescent="0.3">
      <c r="A13" s="19" t="s">
        <v>1</v>
      </c>
      <c r="B13" s="45"/>
      <c r="C13" s="9"/>
      <c r="D13" s="56">
        <v>0</v>
      </c>
      <c r="E13" s="123"/>
      <c r="F13" s="125"/>
      <c r="G13" s="129"/>
      <c r="H13" s="127"/>
    </row>
    <row r="14" spans="1:8" x14ac:dyDescent="0.3">
      <c r="A14" s="19" t="s">
        <v>4</v>
      </c>
      <c r="B14" s="45"/>
      <c r="C14" s="9"/>
      <c r="D14" s="30">
        <v>0</v>
      </c>
      <c r="E14" s="19" t="s">
        <v>4</v>
      </c>
      <c r="F14" s="45"/>
      <c r="G14" s="9"/>
      <c r="H14" s="30">
        <v>0</v>
      </c>
    </row>
    <row r="15" spans="1:8" ht="62.4" x14ac:dyDescent="0.3">
      <c r="A15" s="20" t="s">
        <v>21</v>
      </c>
      <c r="B15" s="12"/>
      <c r="C15" s="13"/>
      <c r="D15" s="14">
        <f>D16+D17+D18</f>
        <v>0</v>
      </c>
      <c r="E15" s="73" t="s">
        <v>121</v>
      </c>
      <c r="F15" s="74"/>
      <c r="G15" s="75"/>
      <c r="H15" s="76">
        <f>H16+H17+H18</f>
        <v>0</v>
      </c>
    </row>
    <row r="16" spans="1:8" x14ac:dyDescent="0.3">
      <c r="A16" s="19" t="s">
        <v>2</v>
      </c>
      <c r="B16" s="45"/>
      <c r="C16" s="9"/>
      <c r="D16" s="56">
        <v>0</v>
      </c>
      <c r="E16" s="19" t="s">
        <v>110</v>
      </c>
      <c r="F16" s="45"/>
      <c r="G16" s="9"/>
      <c r="H16" s="56">
        <v>0</v>
      </c>
    </row>
    <row r="17" spans="1:8" ht="41.4" x14ac:dyDescent="0.3">
      <c r="A17" s="19" t="s">
        <v>12</v>
      </c>
      <c r="B17" s="45"/>
      <c r="C17" s="9"/>
      <c r="D17" s="56">
        <v>0</v>
      </c>
      <c r="E17" s="19" t="s">
        <v>111</v>
      </c>
      <c r="F17" s="45"/>
      <c r="G17" s="9"/>
      <c r="H17" s="56">
        <v>0</v>
      </c>
    </row>
    <row r="18" spans="1:8" ht="41.4" x14ac:dyDescent="0.3">
      <c r="A18" s="19" t="s">
        <v>11</v>
      </c>
      <c r="B18" s="45"/>
      <c r="C18" s="9"/>
      <c r="D18" s="56">
        <v>0</v>
      </c>
      <c r="E18" s="19" t="s">
        <v>112</v>
      </c>
      <c r="F18" s="45"/>
      <c r="G18" s="9"/>
      <c r="H18" s="56">
        <v>0</v>
      </c>
    </row>
    <row r="19" spans="1:8" ht="85.95" customHeight="1" x14ac:dyDescent="0.3">
      <c r="A19" s="18" t="s">
        <v>20</v>
      </c>
      <c r="B19" s="8"/>
      <c r="C19" s="17" t="s">
        <v>23</v>
      </c>
      <c r="D19" s="8">
        <f>D20+D21+D22</f>
        <v>0</v>
      </c>
      <c r="E19" s="70" t="s">
        <v>122</v>
      </c>
      <c r="F19" s="71"/>
      <c r="G19" s="72" t="s">
        <v>23</v>
      </c>
      <c r="H19" s="71" t="e">
        <f>#REF!+H20+H22</f>
        <v>#REF!</v>
      </c>
    </row>
    <row r="20" spans="1:8" x14ac:dyDescent="0.3">
      <c r="A20" s="19" t="s">
        <v>0</v>
      </c>
      <c r="B20" s="45"/>
      <c r="C20" s="9"/>
      <c r="D20" s="56">
        <v>0</v>
      </c>
      <c r="E20" s="122" t="s">
        <v>1</v>
      </c>
      <c r="F20" s="130"/>
      <c r="G20" s="132"/>
      <c r="H20" s="134">
        <v>0</v>
      </c>
    </row>
    <row r="21" spans="1:8" x14ac:dyDescent="0.3">
      <c r="A21" s="19" t="s">
        <v>1</v>
      </c>
      <c r="B21" s="45"/>
      <c r="C21" s="9"/>
      <c r="D21" s="56">
        <v>0</v>
      </c>
      <c r="E21" s="123"/>
      <c r="F21" s="131"/>
      <c r="G21" s="133"/>
      <c r="H21" s="135"/>
    </row>
    <row r="22" spans="1:8" x14ac:dyDescent="0.3">
      <c r="A22" s="19" t="s">
        <v>4</v>
      </c>
      <c r="B22" s="45"/>
      <c r="C22" s="9"/>
      <c r="D22" s="30">
        <v>0</v>
      </c>
      <c r="E22" s="19" t="s">
        <v>4</v>
      </c>
      <c r="F22" s="45"/>
      <c r="G22" s="9"/>
      <c r="H22" s="30">
        <v>0</v>
      </c>
    </row>
    <row r="23" spans="1:8" ht="78" x14ac:dyDescent="0.3">
      <c r="A23" s="20" t="s">
        <v>106</v>
      </c>
      <c r="B23" s="12"/>
      <c r="C23" s="13"/>
      <c r="D23" s="14">
        <f>D24+D25+D26</f>
        <v>0</v>
      </c>
      <c r="E23" s="73" t="s">
        <v>123</v>
      </c>
      <c r="F23" s="74"/>
      <c r="G23" s="75"/>
      <c r="H23" s="76">
        <f>H24+H25+H26</f>
        <v>0</v>
      </c>
    </row>
    <row r="24" spans="1:8" x14ac:dyDescent="0.3">
      <c r="A24" s="19" t="s">
        <v>2</v>
      </c>
      <c r="B24" s="45"/>
      <c r="C24" s="9"/>
      <c r="D24" s="56">
        <v>0</v>
      </c>
      <c r="E24" s="19" t="s">
        <v>110</v>
      </c>
      <c r="F24" s="45"/>
      <c r="G24" s="9"/>
      <c r="H24" s="56">
        <v>0</v>
      </c>
    </row>
    <row r="25" spans="1:8" ht="41.4" x14ac:dyDescent="0.3">
      <c r="A25" s="19" t="s">
        <v>12</v>
      </c>
      <c r="B25" s="45"/>
      <c r="C25" s="9"/>
      <c r="D25" s="56">
        <v>0</v>
      </c>
      <c r="E25" s="19" t="s">
        <v>111</v>
      </c>
      <c r="F25" s="45"/>
      <c r="G25" s="9"/>
      <c r="H25" s="56">
        <v>0</v>
      </c>
    </row>
    <row r="26" spans="1:8" ht="41.4" x14ac:dyDescent="0.3">
      <c r="A26" s="19" t="s">
        <v>11</v>
      </c>
      <c r="B26" s="45"/>
      <c r="C26" s="9"/>
      <c r="D26" s="56">
        <v>0</v>
      </c>
      <c r="E26" s="19" t="s">
        <v>112</v>
      </c>
      <c r="F26" s="45"/>
      <c r="G26" s="9"/>
      <c r="H26" s="56">
        <v>0</v>
      </c>
    </row>
    <row r="27" spans="1:8" x14ac:dyDescent="0.3">
      <c r="A27" s="107" t="s">
        <v>5</v>
      </c>
      <c r="B27" s="107"/>
      <c r="C27" s="107"/>
      <c r="D27" s="107"/>
      <c r="E27" s="142" t="s">
        <v>107</v>
      </c>
      <c r="F27" s="142"/>
      <c r="G27" s="142"/>
      <c r="H27" s="142"/>
    </row>
    <row r="28" spans="1:8" ht="31.2" customHeight="1" x14ac:dyDescent="0.3">
      <c r="A28" s="20" t="s">
        <v>8</v>
      </c>
      <c r="B28" s="15"/>
      <c r="C28" s="13"/>
      <c r="D28" s="8">
        <f>SUM(D29:D33)</f>
        <v>0</v>
      </c>
      <c r="E28" s="73" t="s">
        <v>108</v>
      </c>
      <c r="F28" s="77"/>
      <c r="G28" s="75"/>
      <c r="H28" s="71">
        <f>SUM(H29:H33)</f>
        <v>0</v>
      </c>
    </row>
    <row r="29" spans="1:8" x14ac:dyDescent="0.3">
      <c r="A29" s="19" t="s">
        <v>0</v>
      </c>
      <c r="B29" s="57"/>
      <c r="C29" s="16"/>
      <c r="D29" s="30">
        <v>0</v>
      </c>
      <c r="E29" s="122" t="s">
        <v>1</v>
      </c>
      <c r="F29" s="136"/>
      <c r="G29" s="138"/>
      <c r="H29" s="134">
        <v>0</v>
      </c>
    </row>
    <row r="30" spans="1:8" x14ac:dyDescent="0.3">
      <c r="A30" s="19" t="s">
        <v>1</v>
      </c>
      <c r="B30" s="45"/>
      <c r="C30" s="9"/>
      <c r="D30" s="56">
        <v>0</v>
      </c>
      <c r="E30" s="123"/>
      <c r="F30" s="137"/>
      <c r="G30" s="139"/>
      <c r="H30" s="135"/>
    </row>
    <row r="31" spans="1:8" x14ac:dyDescent="0.3">
      <c r="A31" s="19" t="s">
        <v>3</v>
      </c>
      <c r="B31" s="45"/>
      <c r="C31" s="9"/>
      <c r="D31" s="56">
        <v>0</v>
      </c>
      <c r="E31" s="19" t="s">
        <v>113</v>
      </c>
      <c r="F31" s="45"/>
      <c r="G31" s="9"/>
      <c r="H31" s="56">
        <v>0</v>
      </c>
    </row>
    <row r="32" spans="1:8" ht="31.95" customHeight="1" x14ac:dyDescent="0.3">
      <c r="A32" s="19" t="s">
        <v>16</v>
      </c>
      <c r="B32" s="45"/>
      <c r="C32" s="9"/>
      <c r="D32" s="56">
        <v>0</v>
      </c>
      <c r="E32" s="122" t="s">
        <v>114</v>
      </c>
      <c r="F32" s="130"/>
      <c r="G32" s="132"/>
      <c r="H32" s="134"/>
    </row>
    <row r="33" spans="1:8" ht="31.95" customHeight="1" x14ac:dyDescent="0.3">
      <c r="A33" s="19" t="s">
        <v>82</v>
      </c>
      <c r="B33" s="45"/>
      <c r="C33" s="9"/>
      <c r="D33" s="56"/>
      <c r="E33" s="123"/>
      <c r="F33" s="131"/>
      <c r="G33" s="133"/>
      <c r="H33" s="135"/>
    </row>
    <row r="34" spans="1:8" ht="30.6" customHeight="1" x14ac:dyDescent="0.3">
      <c r="A34" s="108" t="s">
        <v>6</v>
      </c>
      <c r="B34" s="109"/>
      <c r="C34" s="109"/>
      <c r="D34" s="109"/>
      <c r="E34" s="140" t="s">
        <v>115</v>
      </c>
      <c r="F34" s="141"/>
      <c r="G34" s="141"/>
      <c r="H34" s="141"/>
    </row>
    <row r="35" spans="1:8" ht="46.8" x14ac:dyDescent="0.3">
      <c r="A35" s="20" t="s">
        <v>77</v>
      </c>
      <c r="B35" s="12"/>
      <c r="C35" s="13"/>
      <c r="D35" s="8">
        <f>SUM(D36:D39)</f>
        <v>0</v>
      </c>
      <c r="E35" s="73" t="s">
        <v>77</v>
      </c>
      <c r="F35" s="74"/>
      <c r="G35" s="75"/>
      <c r="H35" s="71">
        <f>SUM(H36:H38)</f>
        <v>0</v>
      </c>
    </row>
    <row r="36" spans="1:8" ht="69" x14ac:dyDescent="0.3">
      <c r="A36" s="19" t="s">
        <v>13</v>
      </c>
      <c r="B36" s="45"/>
      <c r="C36" s="9"/>
      <c r="D36" s="58">
        <v>0</v>
      </c>
      <c r="E36" s="19" t="s">
        <v>116</v>
      </c>
      <c r="F36" s="45"/>
      <c r="G36" s="9"/>
      <c r="H36" s="58">
        <v>0</v>
      </c>
    </row>
    <row r="37" spans="1:8" ht="27.6" x14ac:dyDescent="0.3">
      <c r="A37" s="19" t="s">
        <v>14</v>
      </c>
      <c r="B37" s="45"/>
      <c r="C37" s="9"/>
      <c r="D37" s="58">
        <v>0</v>
      </c>
      <c r="E37" s="19" t="s">
        <v>117</v>
      </c>
      <c r="F37" s="45"/>
      <c r="G37" s="9"/>
      <c r="H37" s="58">
        <v>0</v>
      </c>
    </row>
    <row r="38" spans="1:8" ht="27.6" x14ac:dyDescent="0.3">
      <c r="A38" s="19" t="s">
        <v>15</v>
      </c>
      <c r="B38" s="45"/>
      <c r="C38" s="9"/>
      <c r="D38" s="58">
        <v>0</v>
      </c>
      <c r="E38" s="19" t="s">
        <v>118</v>
      </c>
      <c r="F38" s="45"/>
      <c r="G38" s="9"/>
      <c r="H38" s="58">
        <v>0</v>
      </c>
    </row>
    <row r="39" spans="1:8" ht="27.6" x14ac:dyDescent="0.3">
      <c r="A39" s="19" t="s">
        <v>17</v>
      </c>
      <c r="B39" s="45"/>
      <c r="C39" s="9"/>
      <c r="D39" s="58">
        <v>0</v>
      </c>
    </row>
    <row r="40" spans="1:8" ht="30" customHeight="1" x14ac:dyDescent="0.3">
      <c r="A40" s="106" t="s">
        <v>10</v>
      </c>
      <c r="B40" s="106"/>
      <c r="C40" s="106"/>
      <c r="D40" s="106"/>
      <c r="E40" s="106" t="s">
        <v>10</v>
      </c>
      <c r="F40" s="106"/>
      <c r="G40" s="106"/>
      <c r="H40" s="106"/>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A40:D40"/>
    <mergeCell ref="A10:D10"/>
    <mergeCell ref="A27:D27"/>
    <mergeCell ref="A34:D34"/>
    <mergeCell ref="B1:D1"/>
    <mergeCell ref="A7:D7"/>
    <mergeCell ref="D8:D9"/>
    <mergeCell ref="A8:A9"/>
    <mergeCell ref="B8:B9"/>
    <mergeCell ref="C8:C9"/>
    <mergeCell ref="B2:D2"/>
    <mergeCell ref="B3:D3"/>
    <mergeCell ref="B4:D4"/>
    <mergeCell ref="B5:D5"/>
  </mergeCell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zoomScaleNormal="100" zoomScaleSheetLayoutView="100" workbookViewId="0">
      <selection activeCell="K1" sqref="K1"/>
    </sheetView>
  </sheetViews>
  <sheetFormatPr defaultRowHeight="14.4" x14ac:dyDescent="0.3"/>
  <cols>
    <col min="1" max="1" width="48.33203125" customWidth="1"/>
    <col min="2" max="2" width="26.88671875" customWidth="1"/>
  </cols>
  <sheetData>
    <row r="1" spans="1:7" ht="101.4" customHeight="1" thickBot="1" x14ac:dyDescent="0.35">
      <c r="A1" s="7" t="s">
        <v>134</v>
      </c>
      <c r="B1" s="102" t="str">
        <f>Ūdenssaimniec_ESOŠS_VĒRTĒJUMS!B1</f>
        <v>LĪVĀNU PILSĒTA</v>
      </c>
    </row>
    <row r="2" spans="1:7" x14ac:dyDescent="0.3">
      <c r="A2" s="5"/>
      <c r="B2" s="6"/>
    </row>
    <row r="3" spans="1:7" ht="30.6" customHeight="1" x14ac:dyDescent="0.3">
      <c r="A3" s="143" t="s">
        <v>94</v>
      </c>
      <c r="B3" s="144"/>
    </row>
    <row r="4" spans="1:7" ht="91.8" customHeight="1" x14ac:dyDescent="0.3">
      <c r="A4" s="65" t="s">
        <v>91</v>
      </c>
      <c r="B4" s="105" t="s">
        <v>182</v>
      </c>
    </row>
    <row r="5" spans="1:7" ht="28.8" x14ac:dyDescent="0.3">
      <c r="A5" s="65" t="s">
        <v>92</v>
      </c>
      <c r="B5" s="64" t="s">
        <v>183</v>
      </c>
    </row>
    <row r="6" spans="1:7" ht="28.8" x14ac:dyDescent="0.3">
      <c r="A6" s="65" t="s">
        <v>125</v>
      </c>
      <c r="B6" s="64" t="s">
        <v>184</v>
      </c>
    </row>
    <row r="7" spans="1:7" ht="38.4" customHeight="1" x14ac:dyDescent="0.3">
      <c r="A7" s="65" t="s">
        <v>101</v>
      </c>
      <c r="B7" s="64"/>
    </row>
    <row r="8" spans="1:7" ht="25.2" customHeight="1" x14ac:dyDescent="0.3">
      <c r="A8" s="65" t="s">
        <v>100</v>
      </c>
      <c r="B8" s="98">
        <v>1.9</v>
      </c>
    </row>
    <row r="9" spans="1:7" ht="45.6" customHeight="1" x14ac:dyDescent="0.3">
      <c r="A9" s="143" t="s">
        <v>90</v>
      </c>
      <c r="B9" s="144"/>
    </row>
    <row r="10" spans="1:7" ht="48" customHeight="1" x14ac:dyDescent="0.3">
      <c r="A10" s="52" t="s">
        <v>88</v>
      </c>
      <c r="B10" s="64" t="s">
        <v>185</v>
      </c>
    </row>
    <row r="11" spans="1:7" ht="48" customHeight="1" x14ac:dyDescent="0.3">
      <c r="A11" s="52" t="s">
        <v>126</v>
      </c>
      <c r="B11" s="30" t="s">
        <v>159</v>
      </c>
    </row>
    <row r="12" spans="1:7" ht="166.2" customHeight="1" x14ac:dyDescent="0.3">
      <c r="A12" s="52" t="s">
        <v>89</v>
      </c>
      <c r="B12" s="64" t="s">
        <v>186</v>
      </c>
      <c r="C12" s="145"/>
      <c r="D12" s="146"/>
      <c r="E12" s="146"/>
      <c r="F12" s="146"/>
      <c r="G12" s="146"/>
    </row>
    <row r="13" spans="1:7" ht="39.75" customHeight="1" x14ac:dyDescent="0.3">
      <c r="A13" s="52" t="s">
        <v>127</v>
      </c>
      <c r="B13" s="30" t="s">
        <v>171</v>
      </c>
    </row>
    <row r="14" spans="1:7" ht="43.2" x14ac:dyDescent="0.3">
      <c r="A14" s="69" t="s">
        <v>102</v>
      </c>
      <c r="B14" s="97" t="s">
        <v>163</v>
      </c>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100" workbookViewId="0">
      <selection activeCell="K8" sqref="K8"/>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134</v>
      </c>
      <c r="B1" s="166" t="s">
        <v>187</v>
      </c>
      <c r="C1" s="167"/>
      <c r="D1" s="167"/>
    </row>
    <row r="2" spans="1:10" ht="21.75" customHeight="1" x14ac:dyDescent="0.3">
      <c r="A2" s="5"/>
      <c r="B2" s="6"/>
      <c r="C2" s="6"/>
      <c r="D2" s="6"/>
    </row>
    <row r="3" spans="1:10" s="4" customFormat="1" ht="18" customHeight="1" x14ac:dyDescent="0.3">
      <c r="A3" s="113" t="s">
        <v>25</v>
      </c>
      <c r="B3" s="113"/>
      <c r="C3" s="113"/>
      <c r="D3" s="113"/>
    </row>
    <row r="4" spans="1:10" s="4" customFormat="1" ht="36" customHeight="1" x14ac:dyDescent="0.3">
      <c r="A4" s="85" t="s">
        <v>142</v>
      </c>
      <c r="B4" s="30">
        <v>7850</v>
      </c>
      <c r="C4" s="83" t="s">
        <v>151</v>
      </c>
      <c r="D4" s="83"/>
    </row>
    <row r="5" spans="1:10" ht="29.4" customHeight="1" x14ac:dyDescent="0.3">
      <c r="A5" s="24" t="s">
        <v>143</v>
      </c>
      <c r="B5" s="30">
        <v>7850</v>
      </c>
      <c r="C5" s="28"/>
      <c r="D5" s="21"/>
    </row>
    <row r="6" spans="1:10" x14ac:dyDescent="0.3">
      <c r="A6" s="22" t="s">
        <v>26</v>
      </c>
      <c r="B6" s="30">
        <v>3328</v>
      </c>
      <c r="C6" s="28"/>
      <c r="D6" s="10" t="s">
        <v>193</v>
      </c>
      <c r="E6" s="46"/>
    </row>
    <row r="7" spans="1:10" x14ac:dyDescent="0.3">
      <c r="A7" s="22" t="s">
        <v>27</v>
      </c>
      <c r="B7" s="30">
        <v>5883</v>
      </c>
      <c r="C7" s="29">
        <f>B7/B5</f>
        <v>0.74942675159235672</v>
      </c>
      <c r="D7" s="10">
        <v>7360</v>
      </c>
      <c r="E7" s="46"/>
    </row>
    <row r="8" spans="1:10" ht="28.8" x14ac:dyDescent="0.3">
      <c r="A8" s="22" t="s">
        <v>28</v>
      </c>
      <c r="B8" s="30">
        <v>7585</v>
      </c>
      <c r="C8" s="29">
        <f>B8/B5</f>
        <v>0.96624203821656052</v>
      </c>
      <c r="D8" s="11">
        <v>7850</v>
      </c>
      <c r="E8" s="46"/>
    </row>
    <row r="9" spans="1:10" ht="41.4" x14ac:dyDescent="0.3">
      <c r="A9" s="26"/>
      <c r="B9" s="12"/>
      <c r="C9" s="27" t="s">
        <v>83</v>
      </c>
      <c r="D9" s="27" t="s">
        <v>84</v>
      </c>
      <c r="E9" s="59"/>
      <c r="G9" s="148"/>
      <c r="H9" s="148"/>
      <c r="I9" s="148"/>
      <c r="J9" s="148"/>
    </row>
    <row r="10" spans="1:10" ht="15.6" x14ac:dyDescent="0.3">
      <c r="A10" s="24" t="s">
        <v>29</v>
      </c>
      <c r="B10" s="92">
        <f>B11+B12</f>
        <v>50.776000000000003</v>
      </c>
      <c r="C10" s="103" t="s">
        <v>177</v>
      </c>
      <c r="D10" s="103" t="s">
        <v>177</v>
      </c>
      <c r="E10" s="46"/>
    </row>
    <row r="11" spans="1:10" x14ac:dyDescent="0.3">
      <c r="A11" s="22" t="s">
        <v>30</v>
      </c>
      <c r="B11" s="91">
        <v>37.435000000000002</v>
      </c>
      <c r="C11" s="30">
        <v>0</v>
      </c>
      <c r="D11" s="30">
        <v>0</v>
      </c>
      <c r="E11" s="46"/>
    </row>
    <row r="12" spans="1:10" x14ac:dyDescent="0.3">
      <c r="A12" s="22" t="s">
        <v>31</v>
      </c>
      <c r="B12" s="91">
        <v>13.340999999999999</v>
      </c>
      <c r="C12" s="30">
        <v>0</v>
      </c>
      <c r="D12" s="30">
        <v>0</v>
      </c>
      <c r="E12" s="46"/>
    </row>
    <row r="13" spans="1:10" ht="15.6" x14ac:dyDescent="0.3">
      <c r="A13" s="25" t="s">
        <v>32</v>
      </c>
      <c r="B13" s="30">
        <v>27</v>
      </c>
      <c r="C13" s="28"/>
      <c r="D13" s="28"/>
      <c r="E13" s="46"/>
    </row>
    <row r="14" spans="1:10" x14ac:dyDescent="0.3">
      <c r="A14" s="19" t="s">
        <v>33</v>
      </c>
      <c r="B14" s="30">
        <v>3</v>
      </c>
      <c r="C14" s="28"/>
      <c r="D14" s="28"/>
      <c r="E14" s="46"/>
    </row>
    <row r="15" spans="1:10" x14ac:dyDescent="0.3">
      <c r="A15" s="23" t="s">
        <v>34</v>
      </c>
      <c r="B15" s="30">
        <v>24</v>
      </c>
      <c r="C15" s="28"/>
      <c r="D15" s="28"/>
      <c r="E15" s="46"/>
    </row>
    <row r="16" spans="1:10" ht="15.6" x14ac:dyDescent="0.3">
      <c r="A16" s="24" t="s">
        <v>73</v>
      </c>
      <c r="B16" s="58">
        <v>1</v>
      </c>
      <c r="C16" s="60"/>
      <c r="D16" s="168"/>
      <c r="E16" s="59"/>
    </row>
    <row r="17" spans="1:8" ht="15.6" x14ac:dyDescent="0.3">
      <c r="A17" s="24" t="s">
        <v>128</v>
      </c>
      <c r="B17" s="96">
        <v>48.2</v>
      </c>
      <c r="C17" s="60"/>
      <c r="D17" s="60"/>
      <c r="E17" s="59"/>
    </row>
    <row r="18" spans="1:8" ht="45.6" customHeight="1" x14ac:dyDescent="0.3">
      <c r="A18" s="31" t="s">
        <v>85</v>
      </c>
      <c r="B18" s="64" t="s">
        <v>178</v>
      </c>
      <c r="C18" s="28"/>
      <c r="D18" s="28"/>
      <c r="E18" s="46"/>
    </row>
    <row r="19" spans="1:8" ht="67.95" customHeight="1" x14ac:dyDescent="0.3">
      <c r="A19" s="31" t="s">
        <v>135</v>
      </c>
      <c r="B19" s="104" t="s">
        <v>179</v>
      </c>
      <c r="C19" s="28"/>
      <c r="D19" s="28"/>
      <c r="E19" s="46"/>
    </row>
    <row r="20" spans="1:8" ht="129.6" customHeight="1" x14ac:dyDescent="0.3">
      <c r="A20" s="31" t="s">
        <v>78</v>
      </c>
      <c r="B20" s="94">
        <v>1</v>
      </c>
      <c r="C20" s="169" t="s">
        <v>194</v>
      </c>
      <c r="D20" s="170"/>
      <c r="E20" s="59"/>
    </row>
    <row r="21" spans="1:8" ht="31.2" x14ac:dyDescent="0.3">
      <c r="A21" s="31" t="s">
        <v>79</v>
      </c>
      <c r="B21" s="32">
        <v>439441</v>
      </c>
      <c r="C21" s="28"/>
      <c r="D21" s="28"/>
    </row>
    <row r="22" spans="1:8" ht="129.6" x14ac:dyDescent="0.3">
      <c r="A22" s="31" t="s">
        <v>93</v>
      </c>
      <c r="B22" s="95" t="s">
        <v>180</v>
      </c>
      <c r="C22" s="28"/>
      <c r="D22" s="28"/>
    </row>
    <row r="23" spans="1:8" ht="15.6" x14ac:dyDescent="0.3">
      <c r="A23" s="147" t="s">
        <v>64</v>
      </c>
      <c r="B23" s="147"/>
      <c r="C23" s="147"/>
      <c r="D23" s="147"/>
    </row>
    <row r="24" spans="1:8" ht="31.2" x14ac:dyDescent="0.3">
      <c r="A24" s="24" t="s">
        <v>141</v>
      </c>
      <c r="B24" s="30">
        <v>7850</v>
      </c>
      <c r="C24" s="28"/>
      <c r="D24" s="21"/>
    </row>
    <row r="25" spans="1:8" x14ac:dyDescent="0.3">
      <c r="A25" s="22" t="s">
        <v>26</v>
      </c>
      <c r="B25" s="30">
        <v>3318</v>
      </c>
      <c r="C25" s="28"/>
      <c r="D25" s="10"/>
    </row>
    <row r="26" spans="1:8" x14ac:dyDescent="0.3">
      <c r="A26" s="22" t="s">
        <v>27</v>
      </c>
      <c r="B26" s="30">
        <v>5627</v>
      </c>
      <c r="C26" s="29">
        <f>B26/B24</f>
        <v>0.7168152866242038</v>
      </c>
      <c r="D26" s="10"/>
    </row>
    <row r="27" spans="1:8" ht="111" customHeight="1" x14ac:dyDescent="0.3">
      <c r="A27" s="22" t="s">
        <v>28</v>
      </c>
      <c r="B27" s="30">
        <v>7049</v>
      </c>
      <c r="C27" s="29">
        <f>B27/B24</f>
        <v>0.8979617834394904</v>
      </c>
      <c r="D27" s="164" t="s">
        <v>195</v>
      </c>
    </row>
    <row r="28" spans="1:8" ht="41.4" x14ac:dyDescent="0.3">
      <c r="A28" s="26"/>
      <c r="B28" s="12"/>
      <c r="C28" s="27" t="s">
        <v>83</v>
      </c>
      <c r="D28" s="27" t="s">
        <v>84</v>
      </c>
      <c r="E28" s="59"/>
    </row>
    <row r="29" spans="1:8" ht="19.2" customHeight="1" x14ac:dyDescent="0.3">
      <c r="A29" s="24" t="s">
        <v>65</v>
      </c>
      <c r="B29" s="93">
        <v>31.064</v>
      </c>
      <c r="C29" s="58">
        <v>0</v>
      </c>
      <c r="D29" s="58">
        <v>0</v>
      </c>
    </row>
    <row r="30" spans="1:8" ht="19.2" customHeight="1" x14ac:dyDescent="0.3">
      <c r="A30" s="24" t="s">
        <v>73</v>
      </c>
      <c r="B30" s="58">
        <v>3</v>
      </c>
      <c r="C30" s="60"/>
      <c r="D30" s="61"/>
      <c r="E30" s="62"/>
    </row>
    <row r="31" spans="1:8" ht="37.200000000000003" customHeight="1" x14ac:dyDescent="0.3">
      <c r="A31" s="24" t="s">
        <v>129</v>
      </c>
      <c r="B31" s="93">
        <v>9.9</v>
      </c>
      <c r="C31" s="60"/>
      <c r="D31" s="61"/>
      <c r="E31" s="62"/>
    </row>
    <row r="32" spans="1:8" ht="56.25" customHeight="1" x14ac:dyDescent="0.3">
      <c r="A32" s="55" t="s">
        <v>69</v>
      </c>
      <c r="B32" s="35" t="s">
        <v>37</v>
      </c>
      <c r="C32" s="35" t="s">
        <v>38</v>
      </c>
      <c r="D32" s="35" t="s">
        <v>40</v>
      </c>
      <c r="E32" s="35" t="s">
        <v>168</v>
      </c>
      <c r="F32" s="35" t="s">
        <v>41</v>
      </c>
      <c r="G32" s="35" t="s">
        <v>52</v>
      </c>
      <c r="H32" s="35" t="s">
        <v>167</v>
      </c>
    </row>
    <row r="33" spans="1:8" x14ac:dyDescent="0.3">
      <c r="A33" s="100" t="s">
        <v>165</v>
      </c>
      <c r="B33" s="42" t="s">
        <v>164</v>
      </c>
      <c r="C33" s="42">
        <v>2009</v>
      </c>
      <c r="D33" s="42">
        <v>2328</v>
      </c>
      <c r="E33" s="42">
        <v>286917</v>
      </c>
      <c r="F33" s="101">
        <v>0.2</v>
      </c>
      <c r="G33" s="42" t="s">
        <v>170</v>
      </c>
      <c r="H33" s="42">
        <v>100685</v>
      </c>
    </row>
    <row r="34" spans="1:8" x14ac:dyDescent="0.3">
      <c r="A34" s="38" t="s">
        <v>66</v>
      </c>
      <c r="B34" s="42"/>
      <c r="C34" s="42" t="s">
        <v>181</v>
      </c>
      <c r="D34" s="42"/>
      <c r="E34" s="42"/>
      <c r="F34" s="42"/>
      <c r="G34" s="42"/>
      <c r="H34" s="42"/>
    </row>
    <row r="35" spans="1:8" ht="16.5" customHeight="1" x14ac:dyDescent="0.3">
      <c r="A35" s="38" t="s">
        <v>67</v>
      </c>
      <c r="B35" s="42"/>
      <c r="C35" s="42"/>
      <c r="D35" s="42"/>
      <c r="E35" s="42"/>
      <c r="F35" s="42"/>
      <c r="G35" s="42"/>
      <c r="H35" s="42"/>
    </row>
    <row r="36" spans="1:8" ht="57.6" x14ac:dyDescent="0.3">
      <c r="A36" s="55" t="s">
        <v>72</v>
      </c>
      <c r="B36" s="35" t="s">
        <v>37</v>
      </c>
      <c r="C36" s="35" t="s">
        <v>38</v>
      </c>
      <c r="D36" s="35" t="s">
        <v>40</v>
      </c>
      <c r="E36" s="35" t="s">
        <v>169</v>
      </c>
      <c r="F36" s="35" t="s">
        <v>41</v>
      </c>
      <c r="G36" s="35" t="s">
        <v>52</v>
      </c>
      <c r="H36" s="35" t="s">
        <v>71</v>
      </c>
    </row>
    <row r="37" spans="1:8" x14ac:dyDescent="0.3">
      <c r="A37" s="100" t="s">
        <v>166</v>
      </c>
      <c r="B37" s="42" t="s">
        <v>164</v>
      </c>
      <c r="C37" s="42">
        <v>2009</v>
      </c>
      <c r="D37" s="42">
        <v>1800</v>
      </c>
      <c r="E37" s="42">
        <v>263669</v>
      </c>
      <c r="F37" s="101">
        <v>0.2</v>
      </c>
      <c r="G37" s="42" t="s">
        <v>170</v>
      </c>
      <c r="H37" s="42"/>
    </row>
    <row r="38" spans="1:8" x14ac:dyDescent="0.3">
      <c r="A38" s="38" t="s">
        <v>66</v>
      </c>
      <c r="B38" s="42"/>
      <c r="C38" s="42"/>
      <c r="D38" s="42"/>
      <c r="E38" s="42"/>
      <c r="F38" s="42"/>
      <c r="G38" s="42"/>
      <c r="H38" s="42"/>
    </row>
    <row r="39" spans="1:8" x14ac:dyDescent="0.3">
      <c r="A39" s="38" t="s">
        <v>67</v>
      </c>
      <c r="B39" s="42"/>
      <c r="C39" s="42"/>
      <c r="D39" s="42"/>
      <c r="E39" s="42"/>
      <c r="F39" s="42"/>
      <c r="G39" s="42"/>
      <c r="H39" s="42"/>
    </row>
    <row r="40" spans="1:8" ht="57.6" x14ac:dyDescent="0.3">
      <c r="A40" s="55" t="s">
        <v>68</v>
      </c>
      <c r="B40" s="35" t="s">
        <v>37</v>
      </c>
      <c r="C40" s="35" t="s">
        <v>38</v>
      </c>
      <c r="D40" s="35" t="s">
        <v>70</v>
      </c>
      <c r="E40" s="35" t="s">
        <v>41</v>
      </c>
      <c r="F40" s="35" t="s">
        <v>52</v>
      </c>
      <c r="G40" s="35" t="s">
        <v>74</v>
      </c>
    </row>
    <row r="41" spans="1:8" x14ac:dyDescent="0.3">
      <c r="A41" s="100" t="s">
        <v>166</v>
      </c>
      <c r="B41" s="42" t="s">
        <v>164</v>
      </c>
      <c r="C41" s="42">
        <v>2009</v>
      </c>
      <c r="D41" s="42">
        <v>750</v>
      </c>
      <c r="E41" s="101">
        <v>0.2</v>
      </c>
      <c r="F41" s="42" t="s">
        <v>170</v>
      </c>
      <c r="G41" s="42"/>
      <c r="H41" s="36"/>
    </row>
    <row r="42" spans="1:8" x14ac:dyDescent="0.3">
      <c r="A42" s="38" t="s">
        <v>66</v>
      </c>
      <c r="B42" s="42"/>
      <c r="C42" s="42"/>
      <c r="D42" s="42"/>
      <c r="E42" s="42"/>
      <c r="F42" s="42"/>
      <c r="G42" s="42"/>
      <c r="H42" s="36"/>
    </row>
    <row r="43" spans="1:8" x14ac:dyDescent="0.3">
      <c r="A43" s="38" t="s">
        <v>67</v>
      </c>
      <c r="B43" s="42"/>
      <c r="C43" s="42"/>
      <c r="D43" s="42"/>
      <c r="E43" s="42"/>
      <c r="F43" s="42"/>
      <c r="G43" s="42"/>
      <c r="H43" s="36"/>
    </row>
    <row r="44" spans="1:8" x14ac:dyDescent="0.3">
      <c r="H44" s="4"/>
    </row>
  </sheetData>
  <mergeCells count="5">
    <mergeCell ref="A23:D23"/>
    <mergeCell ref="B1:D1"/>
    <mergeCell ref="A3:D3"/>
    <mergeCell ref="G9:J9"/>
    <mergeCell ref="C20:D20"/>
  </mergeCells>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opLeftCell="A6" zoomScale="90" zoomScaleNormal="90" workbookViewId="0">
      <selection activeCell="E4" sqref="E4"/>
    </sheetView>
  </sheetViews>
  <sheetFormatPr defaultRowHeight="14.4" x14ac:dyDescent="0.3"/>
  <cols>
    <col min="1" max="1" width="39.109375" style="3" customWidth="1"/>
    <col min="2" max="2" width="18.88671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5.33203125" customWidth="1"/>
    <col min="12" max="12" width="42.44140625" customWidth="1"/>
    <col min="13" max="13" width="22.5546875" customWidth="1"/>
  </cols>
  <sheetData>
    <row r="1" spans="1:11" ht="49.5" customHeight="1" thickBot="1" x14ac:dyDescent="0.35">
      <c r="A1" s="7" t="s">
        <v>134</v>
      </c>
      <c r="B1" s="149" t="str">
        <f>Ūdenssaimniec_ESOŠS_VĒRTĒJUMS!B1</f>
        <v>LĪVĀNU PILSĒTA</v>
      </c>
      <c r="C1" s="150"/>
      <c r="D1" s="150"/>
      <c r="E1" s="78"/>
      <c r="F1" s="59"/>
    </row>
    <row r="2" spans="1:11" ht="21.75" customHeight="1" x14ac:dyDescent="0.3">
      <c r="A2" s="5"/>
      <c r="B2" s="6"/>
      <c r="C2" s="6"/>
      <c r="D2" s="6"/>
      <c r="E2" s="6"/>
    </row>
    <row r="3" spans="1:11" s="4" customFormat="1" ht="18" customHeight="1" x14ac:dyDescent="0.3">
      <c r="A3" s="113" t="s">
        <v>35</v>
      </c>
      <c r="B3" s="113"/>
      <c r="C3" s="113"/>
      <c r="D3" s="113"/>
      <c r="E3" s="165"/>
    </row>
    <row r="4" spans="1:11" ht="40.5" customHeight="1" x14ac:dyDescent="0.3">
      <c r="A4" s="41" t="s">
        <v>173</v>
      </c>
      <c r="B4" s="64">
        <v>201609</v>
      </c>
      <c r="C4" s="28"/>
      <c r="D4" s="21"/>
      <c r="E4" s="79"/>
    </row>
    <row r="5" spans="1:11" ht="28.8" x14ac:dyDescent="0.3">
      <c r="A5" s="22" t="s">
        <v>36</v>
      </c>
      <c r="B5" s="64">
        <v>170902</v>
      </c>
      <c r="C5" s="34">
        <f>B5/B4</f>
        <v>0.84769033128481364</v>
      </c>
      <c r="D5" s="10"/>
      <c r="E5" s="80"/>
    </row>
    <row r="6" spans="1:11" ht="28.8" x14ac:dyDescent="0.3">
      <c r="A6" s="22" t="s">
        <v>80</v>
      </c>
      <c r="B6" s="64">
        <v>4765</v>
      </c>
      <c r="C6" s="29">
        <f>B6/B4</f>
        <v>2.363485757084257E-2</v>
      </c>
      <c r="D6" s="10"/>
      <c r="E6" s="80"/>
      <c r="F6" s="59"/>
    </row>
    <row r="7" spans="1:11" ht="57.6" x14ac:dyDescent="0.3">
      <c r="A7" s="63" t="s">
        <v>87</v>
      </c>
      <c r="B7" s="35" t="s">
        <v>37</v>
      </c>
      <c r="C7" s="35" t="s">
        <v>38</v>
      </c>
      <c r="D7" s="35" t="s">
        <v>40</v>
      </c>
      <c r="E7" s="35" t="s">
        <v>130</v>
      </c>
      <c r="F7" s="35" t="s">
        <v>175</v>
      </c>
      <c r="G7" s="35" t="s">
        <v>41</v>
      </c>
      <c r="H7" s="35" t="s">
        <v>52</v>
      </c>
      <c r="I7" s="35" t="s">
        <v>160</v>
      </c>
      <c r="J7" s="35" t="s">
        <v>50</v>
      </c>
      <c r="K7" s="35" t="s">
        <v>51</v>
      </c>
    </row>
    <row r="8" spans="1:11" s="37" customFormat="1" ht="43.2" x14ac:dyDescent="0.3">
      <c r="A8" s="99" t="s">
        <v>161</v>
      </c>
      <c r="B8" s="42" t="s">
        <v>164</v>
      </c>
      <c r="C8" s="42">
        <v>2009</v>
      </c>
      <c r="D8" s="42">
        <v>3600</v>
      </c>
      <c r="E8" s="42">
        <v>10000</v>
      </c>
      <c r="F8" s="42">
        <v>352930</v>
      </c>
      <c r="G8" s="101">
        <v>0.2</v>
      </c>
      <c r="H8" s="42" t="s">
        <v>170</v>
      </c>
      <c r="I8" s="42">
        <v>375680</v>
      </c>
      <c r="J8" s="43">
        <v>400</v>
      </c>
      <c r="K8" s="97" t="s">
        <v>176</v>
      </c>
    </row>
    <row r="9" spans="1:11" s="37" customFormat="1" x14ac:dyDescent="0.3">
      <c r="A9" s="38" t="s">
        <v>42</v>
      </c>
      <c r="B9" s="42"/>
      <c r="C9" s="42"/>
      <c r="D9" s="42"/>
      <c r="E9" s="42"/>
      <c r="F9" s="42"/>
      <c r="G9" s="42"/>
      <c r="H9" s="42"/>
      <c r="I9" s="42"/>
      <c r="J9" s="43"/>
      <c r="K9" s="43"/>
    </row>
    <row r="10" spans="1:11" s="37" customFormat="1" x14ac:dyDescent="0.3">
      <c r="A10" s="38" t="s">
        <v>43</v>
      </c>
      <c r="B10" s="42"/>
      <c r="C10" s="42"/>
      <c r="D10" s="42"/>
      <c r="E10" s="42"/>
      <c r="F10" s="42"/>
      <c r="G10" s="42"/>
      <c r="H10" s="42"/>
      <c r="I10" s="42"/>
      <c r="J10" s="43"/>
      <c r="K10" s="43"/>
    </row>
    <row r="11" spans="1:11" s="37" customFormat="1" ht="77.400000000000006" customHeight="1" x14ac:dyDescent="0.3">
      <c r="A11" s="86" t="s">
        <v>136</v>
      </c>
      <c r="B11" s="42" t="s">
        <v>172</v>
      </c>
      <c r="C11" s="36"/>
      <c r="D11" s="36"/>
      <c r="E11" s="36"/>
      <c r="F11" s="36"/>
      <c r="G11" s="36"/>
      <c r="H11" s="36"/>
      <c r="I11" s="36"/>
      <c r="J11" s="84"/>
      <c r="K11" s="84"/>
    </row>
    <row r="12" spans="1:11" s="37" customFormat="1" x14ac:dyDescent="0.3">
      <c r="A12" s="36"/>
      <c r="B12" s="36"/>
      <c r="C12" s="36"/>
      <c r="D12" s="36"/>
      <c r="E12" s="36"/>
      <c r="F12" s="36"/>
      <c r="G12" s="36"/>
      <c r="H12" s="36"/>
      <c r="I12" s="36"/>
      <c r="J12" s="84"/>
      <c r="K12" s="84"/>
    </row>
    <row r="13" spans="1:11" ht="46.95" customHeight="1" x14ac:dyDescent="0.3">
      <c r="A13" s="35" t="s">
        <v>39</v>
      </c>
      <c r="B13" s="35" t="s">
        <v>75</v>
      </c>
      <c r="C13" s="35" t="s">
        <v>131</v>
      </c>
      <c r="D13" s="35" t="s">
        <v>44</v>
      </c>
      <c r="E13" s="36"/>
      <c r="F13" s="37"/>
    </row>
    <row r="14" spans="1:11" x14ac:dyDescent="0.3">
      <c r="A14" s="151" t="s">
        <v>162</v>
      </c>
      <c r="B14" s="39" t="s">
        <v>45</v>
      </c>
      <c r="C14" s="44">
        <v>328.33</v>
      </c>
      <c r="D14" s="44">
        <v>3.62</v>
      </c>
      <c r="E14" s="81"/>
      <c r="F14" s="37"/>
    </row>
    <row r="15" spans="1:11" x14ac:dyDescent="0.3">
      <c r="A15" s="152"/>
      <c r="B15" s="39" t="s">
        <v>46</v>
      </c>
      <c r="C15" s="44">
        <v>876.67</v>
      </c>
      <c r="D15" s="44">
        <v>26.83</v>
      </c>
      <c r="E15" s="81"/>
      <c r="F15" s="37"/>
    </row>
    <row r="16" spans="1:11" x14ac:dyDescent="0.3">
      <c r="A16" s="152"/>
      <c r="B16" s="39" t="s">
        <v>47</v>
      </c>
      <c r="C16" s="44">
        <v>691.67</v>
      </c>
      <c r="D16" s="44">
        <v>2.6</v>
      </c>
      <c r="E16" s="81"/>
      <c r="F16" s="37"/>
    </row>
    <row r="17" spans="1:6" x14ac:dyDescent="0.3">
      <c r="A17" s="152"/>
      <c r="B17" s="39" t="s">
        <v>48</v>
      </c>
      <c r="C17" s="44">
        <v>71.77</v>
      </c>
      <c r="D17" s="44">
        <v>6.42</v>
      </c>
      <c r="E17" s="81"/>
      <c r="F17" s="37"/>
    </row>
    <row r="18" spans="1:6" x14ac:dyDescent="0.3">
      <c r="A18" s="152"/>
      <c r="B18" s="39" t="s">
        <v>49</v>
      </c>
      <c r="C18" s="44">
        <v>18.73</v>
      </c>
      <c r="D18" s="44">
        <v>2.33</v>
      </c>
      <c r="E18" s="81"/>
      <c r="F18" s="37"/>
    </row>
    <row r="19" spans="1:6" ht="28.8" x14ac:dyDescent="0.3">
      <c r="A19" s="153"/>
      <c r="B19" s="82" t="s">
        <v>132</v>
      </c>
      <c r="C19" s="44">
        <v>5291</v>
      </c>
      <c r="D19" s="28"/>
      <c r="E19" s="81"/>
      <c r="F19" s="37"/>
    </row>
    <row r="20" spans="1:6" ht="29.4" customHeight="1" x14ac:dyDescent="0.3">
      <c r="A20" s="154" t="s">
        <v>42</v>
      </c>
      <c r="B20" s="40" t="s">
        <v>45</v>
      </c>
      <c r="C20" s="45"/>
      <c r="D20" s="45"/>
      <c r="E20" s="81"/>
      <c r="F20" s="37"/>
    </row>
    <row r="21" spans="1:6" x14ac:dyDescent="0.3">
      <c r="A21" s="155"/>
      <c r="B21" s="40" t="s">
        <v>46</v>
      </c>
      <c r="C21" s="45"/>
      <c r="D21" s="45"/>
      <c r="E21" s="81"/>
      <c r="F21" s="37"/>
    </row>
    <row r="22" spans="1:6" x14ac:dyDescent="0.3">
      <c r="A22" s="155"/>
      <c r="B22" s="40" t="s">
        <v>47</v>
      </c>
      <c r="C22" s="45"/>
      <c r="D22" s="45"/>
      <c r="E22" s="81"/>
      <c r="F22" s="37"/>
    </row>
    <row r="23" spans="1:6" x14ac:dyDescent="0.3">
      <c r="A23" s="155"/>
      <c r="B23" s="40" t="s">
        <v>48</v>
      </c>
      <c r="C23" s="45"/>
      <c r="D23" s="45"/>
      <c r="E23" s="81"/>
      <c r="F23" s="37"/>
    </row>
    <row r="24" spans="1:6" x14ac:dyDescent="0.3">
      <c r="A24" s="155"/>
      <c r="B24" s="40" t="s">
        <v>49</v>
      </c>
      <c r="C24" s="45"/>
      <c r="D24" s="45"/>
      <c r="E24" s="81"/>
      <c r="F24" s="37"/>
    </row>
    <row r="25" spans="1:6" ht="28.8" x14ac:dyDescent="0.3">
      <c r="A25" s="156"/>
      <c r="B25" s="82" t="s">
        <v>132</v>
      </c>
      <c r="C25" s="45"/>
      <c r="D25" s="28"/>
    </row>
  </sheetData>
  <mergeCells count="4">
    <mergeCell ref="B1:D1"/>
    <mergeCell ref="A3:D3"/>
    <mergeCell ref="A14:A19"/>
    <mergeCell ref="A20:A25"/>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J13" sqref="J1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134</v>
      </c>
      <c r="B1" s="149" t="str">
        <f>Ūdenssaimniec_ESOŠS_VĒRTĒJUMS!B1</f>
        <v>LĪVĀNU PILSĒTA</v>
      </c>
      <c r="C1" s="150"/>
      <c r="D1" s="59"/>
    </row>
    <row r="2" spans="1:4" ht="21.75" customHeight="1" x14ac:dyDescent="0.3">
      <c r="A2" s="5"/>
      <c r="B2" s="6"/>
      <c r="C2" s="6"/>
    </row>
    <row r="3" spans="1:4" s="4" customFormat="1" ht="18" customHeight="1" x14ac:dyDescent="0.3">
      <c r="A3" s="113" t="s">
        <v>58</v>
      </c>
      <c r="B3" s="113"/>
      <c r="C3" s="113"/>
    </row>
    <row r="4" spans="1:4" s="48" customFormat="1" ht="30" customHeight="1" x14ac:dyDescent="0.3">
      <c r="A4" s="49" t="s">
        <v>56</v>
      </c>
      <c r="B4" s="50" t="s">
        <v>144</v>
      </c>
      <c r="C4" s="28"/>
    </row>
    <row r="5" spans="1:4" s="48" customFormat="1" ht="30" customHeight="1" x14ac:dyDescent="0.3">
      <c r="A5" s="49" t="s">
        <v>57</v>
      </c>
      <c r="B5" s="30">
        <v>2160204</v>
      </c>
      <c r="C5" s="160"/>
    </row>
    <row r="6" spans="1:4" s="48" customFormat="1" ht="48" customHeight="1" x14ac:dyDescent="0.3">
      <c r="A6" s="49" t="s">
        <v>158</v>
      </c>
      <c r="B6" s="159">
        <f>67277.22+114398.81+1830760.34+188849</f>
        <v>2201285.37</v>
      </c>
      <c r="C6" s="162" t="s">
        <v>189</v>
      </c>
      <c r="D6" s="47"/>
    </row>
    <row r="7" spans="1:4" s="48" customFormat="1" ht="48" customHeight="1" x14ac:dyDescent="0.3">
      <c r="A7" s="49" t="s">
        <v>95</v>
      </c>
      <c r="B7" s="64">
        <v>61330.54</v>
      </c>
      <c r="C7" s="161"/>
      <c r="D7" s="47"/>
    </row>
    <row r="8" spans="1:4" s="48" customFormat="1" ht="28.8" x14ac:dyDescent="0.3">
      <c r="A8" s="49" t="s">
        <v>76</v>
      </c>
      <c r="B8" s="30">
        <v>100</v>
      </c>
      <c r="C8" s="28"/>
      <c r="D8" s="47"/>
    </row>
    <row r="9" spans="1:4" s="48" customFormat="1" x14ac:dyDescent="0.3">
      <c r="A9" s="53"/>
      <c r="B9" s="54"/>
      <c r="C9" s="54"/>
      <c r="D9" s="47"/>
    </row>
    <row r="10" spans="1:4" ht="29.4" customHeight="1" x14ac:dyDescent="0.3">
      <c r="A10" s="41" t="s">
        <v>53</v>
      </c>
      <c r="B10" s="91">
        <v>1.21</v>
      </c>
      <c r="C10" s="163" t="s">
        <v>155</v>
      </c>
    </row>
    <row r="11" spans="1:4" x14ac:dyDescent="0.3">
      <c r="A11" s="22" t="s">
        <v>55</v>
      </c>
      <c r="B11" s="91">
        <v>0.61</v>
      </c>
      <c r="C11" s="34">
        <f>B11/B10</f>
        <v>0.50413223140495866</v>
      </c>
    </row>
    <row r="12" spans="1:4" x14ac:dyDescent="0.3">
      <c r="A12" s="22" t="s">
        <v>54</v>
      </c>
      <c r="B12" s="91">
        <v>0.6</v>
      </c>
      <c r="C12" s="29">
        <f>B12/B10</f>
        <v>0.49586776859504134</v>
      </c>
    </row>
    <row r="13" spans="1:4" ht="28.8" x14ac:dyDescent="0.3">
      <c r="A13" s="51" t="s">
        <v>133</v>
      </c>
      <c r="B13" s="30" t="s">
        <v>150</v>
      </c>
      <c r="C13" s="164" t="s">
        <v>174</v>
      </c>
    </row>
    <row r="14" spans="1:4" x14ac:dyDescent="0.3">
      <c r="A14" s="51" t="s">
        <v>96</v>
      </c>
      <c r="B14" s="30" t="s">
        <v>145</v>
      </c>
      <c r="C14" s="28"/>
    </row>
    <row r="15" spans="1:4" x14ac:dyDescent="0.3">
      <c r="A15" s="68" t="s">
        <v>97</v>
      </c>
      <c r="B15" s="33" t="s">
        <v>146</v>
      </c>
      <c r="C15" s="28"/>
    </row>
    <row r="16" spans="1:4" ht="96.6" x14ac:dyDescent="0.3">
      <c r="A16" s="66" t="s">
        <v>62</v>
      </c>
      <c r="B16" s="90" t="s">
        <v>190</v>
      </c>
      <c r="C16" s="67"/>
      <c r="D16" s="89"/>
    </row>
    <row r="17" spans="1:4" ht="28.8" x14ac:dyDescent="0.3">
      <c r="A17" s="66" t="s">
        <v>24</v>
      </c>
      <c r="B17" s="90" t="s">
        <v>157</v>
      </c>
      <c r="C17" s="67"/>
    </row>
    <row r="18" spans="1:4" ht="41.4" x14ac:dyDescent="0.3">
      <c r="A18" s="66" t="s">
        <v>81</v>
      </c>
      <c r="B18" s="90" t="s">
        <v>191</v>
      </c>
      <c r="C18" s="67"/>
      <c r="D18" s="59"/>
    </row>
    <row r="19" spans="1:4" ht="15.6" customHeight="1" x14ac:dyDescent="0.3">
      <c r="A19" s="157" t="s">
        <v>59</v>
      </c>
      <c r="B19" s="158"/>
      <c r="C19" s="157"/>
    </row>
    <row r="20" spans="1:4" ht="43.2" x14ac:dyDescent="0.3">
      <c r="A20" s="41" t="s">
        <v>60</v>
      </c>
      <c r="B20" s="91">
        <v>0.69</v>
      </c>
      <c r="C20" s="164" t="s">
        <v>192</v>
      </c>
    </row>
    <row r="21" spans="1:4" x14ac:dyDescent="0.3">
      <c r="A21" s="51" t="s">
        <v>98</v>
      </c>
      <c r="B21" s="30" t="s">
        <v>147</v>
      </c>
      <c r="C21" s="28"/>
    </row>
    <row r="22" spans="1:4" x14ac:dyDescent="0.3">
      <c r="A22" s="51" t="s">
        <v>99</v>
      </c>
      <c r="B22" s="30" t="s">
        <v>148</v>
      </c>
      <c r="C22" s="28"/>
    </row>
    <row r="23" spans="1:4" ht="115.2" x14ac:dyDescent="0.3">
      <c r="A23" s="52" t="s">
        <v>61</v>
      </c>
      <c r="B23" s="64" t="s">
        <v>149</v>
      </c>
      <c r="C23" s="28"/>
    </row>
    <row r="24" spans="1:4" ht="28.8" x14ac:dyDescent="0.3">
      <c r="A24" s="52" t="s">
        <v>24</v>
      </c>
      <c r="B24" s="90" t="s">
        <v>157</v>
      </c>
      <c r="C24" s="28"/>
    </row>
    <row r="25" spans="1:4" ht="41.4" x14ac:dyDescent="0.3">
      <c r="A25" s="52" t="s">
        <v>63</v>
      </c>
      <c r="B25" s="90" t="s">
        <v>156</v>
      </c>
      <c r="C25" s="28"/>
    </row>
    <row r="26" spans="1:4" x14ac:dyDescent="0.3">
      <c r="A26" s="59"/>
    </row>
  </sheetData>
  <mergeCells count="3">
    <mergeCell ref="B1:C1"/>
    <mergeCell ref="A3:C3"/>
    <mergeCell ref="A19:C19"/>
  </mergeCells>
  <pageMargins left="0.7" right="0.7" top="0.75" bottom="0.7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2020-03-11T12:09:06Z</dcterms:modified>
</cp:coreProperties>
</file>