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2E76DE63-D77E-4816-B444-41DAE02BEF6B}" xr6:coauthVersionLast="45" xr6:coauthVersionMax="45" xr10:uidLastSave="{00000000-0000-0000-0000-000000000000}"/>
  <bookViews>
    <workbookView xWindow="-108" yWindow="-108" windowWidth="23256" windowHeight="12576" activeTab="3"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0">Investiciju_plans_POST2020!$A$1:$H$36</definedName>
    <definedName name="_xlnm.Print_Area" localSheetId="1">'Par aglo. un dec.kan.'!$A$1:$B$16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 i="7" l="1"/>
  <c r="F7" i="1" l="1"/>
  <c r="H31" i="1" l="1"/>
  <c r="H19" i="1"/>
  <c r="H15" i="1"/>
  <c r="C27" i="7" l="1"/>
  <c r="C26" i="7"/>
  <c r="B1" i="9"/>
  <c r="B1" i="8"/>
  <c r="C12" i="9"/>
  <c r="C11" i="9"/>
  <c r="C5" i="8"/>
  <c r="C6" i="8"/>
  <c r="C10" i="7"/>
  <c r="C7" i="7"/>
  <c r="C8" i="7"/>
  <c r="D19" i="1" l="1"/>
  <c r="D15" i="1"/>
  <c r="D31" i="1"/>
</calcChain>
</file>

<file path=xl/sharedStrings.xml><?xml version="1.0" encoding="utf-8"?>
<sst xmlns="http://schemas.openxmlformats.org/spreadsheetml/2006/main" count="256" uniqueCount="194">
  <si>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</si>
  <si>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</si>
  <si>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</si>
  <si>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</si>
  <si>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</si>
  <si>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</si>
  <si>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</si>
  <si>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</si>
  <si>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</si>
  <si>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</si>
  <si>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</si>
  <si>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</si>
  <si>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</si>
  <si>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</si>
  <si>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</si>
  <si>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</si>
  <si>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</si>
  <si>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</si>
  <si>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</si>
  <si>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</si>
  <si>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</si>
  <si>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</si>
  <si>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</si>
  <si>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</si>
  <si>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</si>
  <si>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</si>
  <si>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</si>
  <si>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</si>
  <si>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</si>
  <si>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</si>
  <si>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</si>
  <si>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</si>
  <si>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</si>
  <si>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</si>
  <si>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</si>
  <si>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</si>
  <si>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</si>
  <si>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</si>
  <si>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</si>
  <si>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</si>
  <si>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</si>
  <si>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</si>
  <si>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</si>
  <si>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</si>
  <si>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</si>
  <si>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</si>
  <si>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</si>
  <si>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</si>
  <si>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</si>
  <si>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</si>
  <si>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</si>
  <si>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</si>
  <si>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</si>
  <si>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</si>
  <si>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</si>
  <si>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</si>
  <si>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</si>
  <si>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</si>
  <si>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</si>
  <si>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</si>
  <si>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</si>
  <si>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</si>
  <si>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</si>
  <si>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</si>
  <si>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</si>
  <si>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</si>
  <si>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</si>
  <si>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</si>
  <si>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</si>
  <si>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</si>
  <si>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</si>
  <si>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</si>
  <si>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</si>
  <si>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</si>
  <si>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</si>
  <si>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</si>
  <si>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</si>
  <si>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</si>
  <si>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</si>
  <si>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</si>
  <si>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</si>
  <si>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</si>
  <si>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</si>
  <si>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</si>
  <si>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</si>
  <si>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</si>
  <si>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</si>
  <si>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</si>
  <si>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</si>
  <si>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</si>
  <si>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</si>
  <si>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</si>
  <si>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</si>
  <si>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</si>
  <si>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</si>
  <si>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</si>
  <si>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</si>
  <si>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</si>
  <si>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</si>
  <si>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</si>
  <si>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</si>
  <si>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</si>
  <si>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</si>
  <si>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</si>
  <si>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</si>
  <si>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</si>
  <si>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</si>
  <si>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</si>
  <si>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</si>
  <si>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</si>
  <si>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</si>
  <si>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</si>
  <si>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</si>
  <si>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</si>
  <si>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</si>
  <si>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</si>
  <si>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</si>
  <si>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</si>
  <si>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</si>
  <si>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</si>
  <si>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</si>
  <si>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</si>
  <si>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</si>
  <si>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</si>
  <si>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</si>
  <si>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</si>
  <si>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</si>
  <si>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</si>
  <si>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</si>
  <si>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</si>
  <si>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</si>
  <si>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</si>
  <si>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</si>
  <si>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</si>
  <si>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</si>
  <si>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</si>
  <si>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</si>
  <si>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</si>
  <si>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</si>
  <si>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</si>
  <si>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</si>
  <si>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</si>
  <si>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</si>
  <si>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</si>
  <si>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</si>
  <si>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t>Ūdenssaimniecības pakalpojumu sniedzēja esošo NAI jaudu pietiekamības (atbilstības) vērtējums, pēc decentralizēto notekūdeņu reģistra izveides un visu savākto notekūdeņu nogādāšanas attīrīšanai NAI</t>
  </si>
  <si>
    <t>Apstiprināti 28.03.2019
Nr. 2019/4</t>
  </si>
  <si>
    <t>~20</t>
  </si>
  <si>
    <t>Nē</t>
  </si>
  <si>
    <t>Lapegļu iela 7, Kuldīga</t>
  </si>
  <si>
    <t>Kuldīgas notekūdeņu attīrīšanas iekārtas</t>
  </si>
  <si>
    <t>SIA "KULDĪGAS ŪDENS"</t>
  </si>
  <si>
    <t>Pašfinansējums, pašvaldības finansējums</t>
  </si>
  <si>
    <t>Vidēja termiņa darbības stratēģijas sastāvā</t>
  </si>
  <si>
    <t>Kanalizācijas sistēmas darbības izdevumi 2018.gadā pilnībā tika segti no spēkā esošā tarifa</t>
  </si>
  <si>
    <t>Ūdensapgādes sistēmas darbības izdevumi 2018.gadā pilnībā tika segti no spēkā esošā tarifa</t>
  </si>
  <si>
    <t>AQUA VISTA uzstādīšana (automātiskā kontroles sistēma)</t>
  </si>
  <si>
    <r>
      <t xml:space="preserve">SIA “KULDĪGAS ŪDENS”  ir atbildīga par pašvaldības administratīvajā teritorijā esošo decentralizēto kanalizācijas sistēmu reģistra izveidošanu un uzturēšanu.
</t>
    </r>
    <r>
      <rPr>
        <b/>
        <sz val="11"/>
        <color theme="1"/>
        <rFont val="Calibri"/>
        <family val="2"/>
        <charset val="186"/>
        <scheme val="minor"/>
      </rPr>
      <t>Līgums vēl nav noslēgts</t>
    </r>
  </si>
  <si>
    <t>Lielās sūkņu stacijas rekonstrukcija</t>
  </si>
  <si>
    <t>Ir izstrādāta 
(iesniegta Domei 25.09.2018 Nr. 1.8/250)</t>
  </si>
  <si>
    <t>* Teritorijas plānojuma grafiskajā daļā nav noteiktas (t.i., kartē attēlotas) apbūves teritorijas, kurās ierīkojamas centralizētās ūdensapgādes sistēmas un centralizētās kanalizācijas sistēmas, taču apbūves teritorijās ir spēkā VAN 8.1. un 8.2. nodaļu prasības, kur noteikta centralizēto tīklu ierīkošana (t.sk., savrupmāju teritorijās, ja &gt;20 dzīvojamām mājām), kā arī VAN 5.3. nodaļas nosacījumi vasarnīcu un dārza māju pārveidošanai par pastāvīgas dzīvojamās apbūves teritorijām.</t>
  </si>
  <si>
    <t>Nekustamā īpašuma īpašnieks vai valdītājs līdz 2019. gada 31. decembrim iesniedz decentralizēto kanalizācijas sistēmu reģistra uzturētājam pirmreizējo decentralizētās kanalizācijas sistēmas reģistrācijas apliecinājumu. Reģistrē Kuldīgas ūdens.</t>
  </si>
  <si>
    <t>Kuldīgas ūdens</t>
  </si>
  <si>
    <t>lauksaimniecība, ir dūņu prese ir dūņu lauki nesegti un pēc zemniekiem. Paši brauc pakaļ - un maksā 6-7EUR/m3 maksā zemniekam. Laiž piekabē uzreiz zemniekam.</t>
  </si>
  <si>
    <t>100 % (9.9% no ieņēmumiem ir kredīta maksa)</t>
  </si>
  <si>
    <t>Pašfinansējums, pašvaldības finansējums - gan galvojums, gan caur pamatkapitālu</t>
  </si>
  <si>
    <t>Paliek ļoti mazāk, stipri mazāk. Drīzāk aizsērējumi. Regulāri tīra paši kritiskās vielas.</t>
  </si>
  <si>
    <t>Pieņēmums, bet naudu nemaksā par to.</t>
  </si>
  <si>
    <t>Dome iedod finansējumu lietus kanalizācijas uzturēšanai, pēc tāmes par darbiem. Pastāv šķirtsistēma ko vēl pilnveido.  Un jau par 300 000 m3 samazināja</t>
  </si>
  <si>
    <t>Būvē Kuldīgas ūdens, kas pēc tam slēdz līgumu uz nomaksu klientam.</t>
  </si>
  <si>
    <t>Avārijas arī paliek mazāk</t>
  </si>
  <si>
    <t>Lapegļu iela 7, Kuldīga (5 akas)</t>
  </si>
  <si>
    <t>Lapegļu iela 7, Kuldīga (rezervuārsi 2)</t>
  </si>
  <si>
    <t>2*500</t>
  </si>
  <si>
    <t>Nolietoto iekārtu nomaiņa - pūtēji, mikseri</t>
  </si>
  <si>
    <t>NAI DKS pieņemšanas punkta rekonstrukcija un aprīkošana</t>
  </si>
  <si>
    <t>Notekūdeņu dūņu apsaimniekošana (atbilstoši ES Dabas aizsardzības direktīvām) - jumts dūņu laukam un angārs, jo aizsargājama teritorija</t>
  </si>
  <si>
    <t>Iekārtu optimizācija - mainīt squada sistēmu, mainīt 2.pacēluma sūkņus, efektīvākus likt</t>
  </si>
  <si>
    <t>1974 /2001</t>
  </si>
  <si>
    <r>
      <t xml:space="preserve">Kopējais iedzīvotāju skaits pilsētā (ciemā) </t>
    </r>
    <r>
      <rPr>
        <b/>
        <sz val="12"/>
        <color rgb="FFFF0000"/>
        <rFont val="Calibri"/>
        <family val="2"/>
        <scheme val="minor"/>
      </rPr>
      <t>(01.01.2019)</t>
    </r>
  </si>
  <si>
    <r>
      <t xml:space="preserve">Aglomerācijas iedzīvotāju skaits uz </t>
    </r>
    <r>
      <rPr>
        <b/>
        <sz val="12"/>
        <color rgb="FFFF0000"/>
        <rFont val="Calibri"/>
        <family val="2"/>
        <scheme val="minor"/>
      </rPr>
      <t>(01.01.2019)</t>
    </r>
  </si>
  <si>
    <t>Skatīt komentāru zemāk* + plānojumā nav, jo tas ir no 2013.-2025.gadam</t>
  </si>
  <si>
    <t>Līdz teritoriālas reformas ieviešanai, izmaiņas nav plānotas, bet iespējama atsevišķu attālo posmu izņemšana</t>
  </si>
  <si>
    <t>Nav, bet šo darīs dome un būs pie būvvaldes. KŪ ir asenizators arī</t>
  </si>
  <si>
    <t>Kopā ar ieguvi</t>
  </si>
  <si>
    <t>Bez lietus daļas</t>
  </si>
  <si>
    <t xml:space="preserve">IR, lietus apjoms aprēķinātais ir 220 034 pēc 2ūdens, kas ir 39% no ienākošās plūsmas NAI </t>
  </si>
  <si>
    <t>Klienta maksa, ja brauc KU ir 7.45, ja svešais grib savu - 3.25 EUR/m3</t>
  </si>
  <si>
    <t>Atbilst, ir uzkrāšanas kamera, uzskaite tikai ar mucām, bet jaudas pietiek</t>
  </si>
  <si>
    <t xml:space="preserve">KULDĪGA </t>
  </si>
  <si>
    <t>KULDĪGA</t>
  </si>
  <si>
    <t>skatīt pielikumu - Aglomeracija_Domes_lemums.pdf</t>
  </si>
  <si>
    <t>207(425)</t>
  </si>
  <si>
    <t>206(256)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</si>
</sst>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7"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sz val="9"/>
      <color theme="1"/>
      <name val="Calibri"/>
      <family val="2"/>
      <scheme val="minor"/>
    </font>
    <font>
      <b/>
      <sz val="12"/>
      <name val="Times New Roman"/>
      <family val="1"/>
      <charset val="186"/>
    </font>
    <font>
      <b/>
      <sz val="10"/>
      <color theme="1"/>
      <name val="Times New Roman"/>
      <family val="1"/>
      <charset val="186"/>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s>
  <cellStyleXfs count="2">
    <xf numFmtId="0" fontId="0" fillId="0" borderId="0"/>
    <xf numFmtId="0" fontId="12" fillId="0" borderId="0"/>
  </cellStyleXfs>
  <cellXfs count="166">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3"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4"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3"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5" fillId="2"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0" fillId="0" borderId="0" xfId="0" applyFill="1"/>
    <xf numFmtId="0" fontId="16" fillId="0" borderId="1" xfId="0" applyFont="1" applyFill="1" applyBorder="1" applyAlignment="1">
      <alignment horizontal="center" vertical="center" wrapText="1"/>
    </xf>
    <xf numFmtId="3" fontId="15" fillId="2" borderId="7" xfId="0" applyNumberFormat="1" applyFont="1" applyFill="1" applyBorder="1" applyAlignment="1">
      <alignment vertical="top"/>
    </xf>
    <xf numFmtId="3" fontId="15" fillId="2" borderId="1" xfId="0" applyNumberFormat="1" applyFont="1" applyFill="1" applyBorder="1" applyAlignment="1">
      <alignment vertical="top"/>
    </xf>
    <xf numFmtId="0" fontId="15" fillId="0" borderId="1" xfId="0" applyFont="1" applyFill="1" applyBorder="1" applyAlignment="1">
      <alignment horizontal="left" vertical="top" wrapText="1"/>
    </xf>
    <xf numFmtId="0" fontId="15" fillId="4" borderId="1" xfId="0" applyFont="1" applyFill="1" applyBorder="1" applyAlignment="1">
      <alignment horizontal="center" vertical="center" wrapText="1"/>
    </xf>
    <xf numFmtId="0" fontId="3" fillId="4" borderId="7" xfId="0" applyFont="1" applyFill="1" applyBorder="1" applyAlignment="1">
      <alignment vertical="top"/>
    </xf>
    <xf numFmtId="0" fontId="3" fillId="4" borderId="1" xfId="0" applyFont="1" applyFill="1" applyBorder="1" applyAlignment="1">
      <alignment vertical="top"/>
    </xf>
    <xf numFmtId="0" fontId="17" fillId="0" borderId="0" xfId="0" applyFont="1"/>
    <xf numFmtId="0" fontId="17" fillId="0" borderId="0" xfId="0" applyFont="1" applyFill="1" applyBorder="1"/>
    <xf numFmtId="0" fontId="19" fillId="0" borderId="0" xfId="0" applyFont="1" applyFill="1" applyBorder="1"/>
    <xf numFmtId="0" fontId="20" fillId="0" borderId="1" xfId="0" applyFont="1" applyFill="1" applyBorder="1" applyAlignment="1">
      <alignment horizontal="left" vertical="center" wrapText="1"/>
    </xf>
    <xf numFmtId="0" fontId="15" fillId="0" borderId="1" xfId="0" applyFont="1" applyBorder="1"/>
    <xf numFmtId="0" fontId="15" fillId="0" borderId="1" xfId="0" applyFont="1" applyBorder="1" applyAlignment="1">
      <alignment wrapText="1"/>
    </xf>
    <xf numFmtId="0" fontId="20"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2"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2" fillId="7" borderId="0" xfId="0" applyFont="1" applyFill="1"/>
    <xf numFmtId="0" fontId="15"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0" fillId="0" borderId="1" xfId="0" applyFont="1" applyBorder="1" applyAlignment="1">
      <alignment wrapText="1"/>
    </xf>
    <xf numFmtId="0" fontId="15" fillId="0" borderId="8" xfId="0" applyFont="1" applyBorder="1" applyAlignment="1">
      <alignment wrapText="1"/>
    </xf>
    <xf numFmtId="0" fontId="3" fillId="0" borderId="13" xfId="0" applyFont="1" applyFill="1" applyBorder="1" applyAlignment="1">
      <alignment vertical="top"/>
    </xf>
    <xf numFmtId="0" fontId="15" fillId="0" borderId="8" xfId="0" applyFont="1" applyBorder="1"/>
    <xf numFmtId="0" fontId="15"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5"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5" fillId="10" borderId="1" xfId="0" applyFont="1" applyFill="1" applyBorder="1" applyAlignment="1">
      <alignment horizontal="left" vertical="center" wrapText="1"/>
    </xf>
    <xf numFmtId="4" fontId="0" fillId="2" borderId="1" xfId="0" applyNumberFormat="1" applyFill="1" applyBorder="1" applyAlignment="1">
      <alignment vertical="top"/>
    </xf>
    <xf numFmtId="4" fontId="3" fillId="2" borderId="1" xfId="0" applyNumberFormat="1" applyFont="1" applyFill="1" applyBorder="1" applyAlignment="1">
      <alignment vertical="top"/>
    </xf>
    <xf numFmtId="4" fontId="3" fillId="4" borderId="1" xfId="0" applyNumberFormat="1" applyFont="1" applyFill="1" applyBorder="1" applyAlignment="1">
      <alignment vertical="top"/>
    </xf>
    <xf numFmtId="1" fontId="0" fillId="4" borderId="1" xfId="0" applyNumberFormat="1" applyFill="1" applyBorder="1" applyAlignment="1">
      <alignment vertical="top" wrapText="1"/>
    </xf>
    <xf numFmtId="0" fontId="20" fillId="0" borderId="1" xfId="0" applyFont="1" applyBorder="1" applyAlignment="1">
      <alignment vertical="top" wrapText="1"/>
    </xf>
    <xf numFmtId="164" fontId="0" fillId="0" borderId="1" xfId="0" applyNumberFormat="1" applyFill="1" applyBorder="1" applyAlignment="1">
      <alignment vertical="top"/>
    </xf>
    <xf numFmtId="164" fontId="0" fillId="4" borderId="1" xfId="0" applyNumberFormat="1" applyFill="1" applyBorder="1" applyAlignment="1">
      <alignment vertical="top"/>
    </xf>
    <xf numFmtId="165" fontId="0" fillId="4" borderId="1" xfId="0" applyNumberFormat="1" applyFill="1" applyBorder="1" applyAlignment="1">
      <alignment horizontal="right" vertical="top"/>
    </xf>
    <xf numFmtId="164" fontId="0" fillId="4" borderId="1" xfId="0" applyNumberFormat="1" applyFill="1" applyBorder="1" applyAlignment="1">
      <alignment horizontal="right" vertical="top"/>
    </xf>
    <xf numFmtId="3" fontId="15" fillId="4" borderId="1" xfId="0" applyNumberFormat="1" applyFont="1" applyFill="1" applyBorder="1" applyAlignment="1">
      <alignment horizontal="center" vertical="center" wrapText="1"/>
    </xf>
    <xf numFmtId="2" fontId="3" fillId="4" borderId="7" xfId="0" applyNumberFormat="1" applyFont="1" applyFill="1" applyBorder="1" applyAlignment="1">
      <alignment vertical="top"/>
    </xf>
    <xf numFmtId="0" fontId="3" fillId="4" borderId="1" xfId="0" applyFont="1" applyFill="1" applyBorder="1" applyAlignment="1">
      <alignment vertical="top" wrapText="1"/>
    </xf>
    <xf numFmtId="9" fontId="15" fillId="4" borderId="1" xfId="0" applyNumberFormat="1" applyFont="1" applyFill="1" applyBorder="1" applyAlignment="1">
      <alignment horizontal="center" vertical="center" wrapText="1"/>
    </xf>
    <xf numFmtId="3" fontId="3" fillId="4" borderId="1" xfId="0" applyNumberFormat="1" applyFont="1" applyFill="1" applyBorder="1" applyAlignment="1">
      <alignment vertical="top" wrapText="1"/>
    </xf>
    <xf numFmtId="3" fontId="3" fillId="4" borderId="7" xfId="0" applyNumberFormat="1" applyFont="1" applyFill="1" applyBorder="1" applyAlignment="1">
      <alignment vertical="top"/>
    </xf>
    <xf numFmtId="0" fontId="25" fillId="4" borderId="1" xfId="0" applyFont="1" applyFill="1" applyBorder="1" applyAlignment="1">
      <alignment horizontal="center" vertical="center" wrapText="1"/>
    </xf>
    <xf numFmtId="165" fontId="3" fillId="4" borderId="1" xfId="0" applyNumberFormat="1" applyFont="1" applyFill="1" applyBorder="1" applyAlignment="1">
      <alignment vertical="top"/>
    </xf>
    <xf numFmtId="3" fontId="0" fillId="4" borderId="1" xfId="0" applyNumberFormat="1" applyFill="1" applyBorder="1" applyAlignment="1">
      <alignment horizontal="left" vertical="center" wrapText="1"/>
    </xf>
    <xf numFmtId="4" fontId="0" fillId="4" borderId="1" xfId="0" applyNumberFormat="1" applyFill="1" applyBorder="1" applyAlignment="1">
      <alignment horizontal="left" vertical="center" wrapText="1"/>
    </xf>
    <xf numFmtId="0" fontId="0" fillId="0" borderId="19" xfId="0" applyBorder="1" applyAlignment="1"/>
    <xf numFmtId="0" fontId="0" fillId="0" borderId="0" xfId="0" applyAlignment="1"/>
    <xf numFmtId="4" fontId="3" fillId="4" borderId="1" xfId="0" applyNumberFormat="1" applyFont="1" applyFill="1" applyBorder="1" applyAlignment="1">
      <alignment horizontal="center" vertical="top" wrapText="1"/>
    </xf>
    <xf numFmtId="4" fontId="3" fillId="8" borderId="1" xfId="0" applyNumberFormat="1" applyFont="1" applyFill="1" applyBorder="1" applyAlignment="1">
      <alignment vertical="top"/>
    </xf>
    <xf numFmtId="0" fontId="0" fillId="0" borderId="4" xfId="0" applyBorder="1" applyAlignment="1">
      <alignment horizontal="center" vertical="center"/>
    </xf>
    <xf numFmtId="0" fontId="0" fillId="4" borderId="1" xfId="0" applyFill="1" applyBorder="1" applyAlignment="1">
      <alignment wrapText="1"/>
    </xf>
    <xf numFmtId="3" fontId="0" fillId="4" borderId="1" xfId="0" applyNumberFormat="1" applyFill="1" applyBorder="1" applyAlignment="1">
      <alignment wrapText="1"/>
    </xf>
    <xf numFmtId="3" fontId="0" fillId="4" borderId="7" xfId="0" applyNumberFormat="1" applyFill="1" applyBorder="1" applyAlignment="1">
      <alignment horizontal="center" vertical="center" wrapText="1"/>
    </xf>
    <xf numFmtId="0" fontId="19" fillId="0" borderId="1" xfId="0" applyFont="1" applyBorder="1" applyAlignment="1">
      <alignment wrapText="1"/>
    </xf>
    <xf numFmtId="0" fontId="2" fillId="4" borderId="8" xfId="0" applyFont="1" applyFill="1" applyBorder="1"/>
    <xf numFmtId="0" fontId="0" fillId="4" borderId="8" xfId="0" applyFill="1" applyBorder="1"/>
    <xf numFmtId="0" fontId="19" fillId="7" borderId="0" xfId="0" applyFont="1" applyFill="1"/>
    <xf numFmtId="4" fontId="0" fillId="2" borderId="1" xfId="0" applyNumberFormat="1" applyFill="1" applyBorder="1" applyAlignment="1">
      <alignment horizontal="center" vertical="top"/>
    </xf>
    <xf numFmtId="0" fontId="3" fillId="8" borderId="1" xfId="0" applyFont="1" applyFill="1" applyBorder="1" applyAlignment="1">
      <alignment horizontal="center" vertical="top"/>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4" xfId="0" applyFont="1" applyBorder="1" applyAlignment="1">
      <alignment horizontal="right" vertical="top"/>
    </xf>
    <xf numFmtId="0" fontId="3" fillId="0" borderId="15" xfId="0"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3" fillId="0" borderId="14" xfId="0" applyFont="1" applyBorder="1" applyAlignment="1">
      <alignment horizontal="center" vertical="top"/>
    </xf>
    <xf numFmtId="0" fontId="3" fillId="0" borderId="15" xfId="0" applyFont="1" applyBorder="1" applyAlignment="1">
      <alignment horizontal="center" vertical="top"/>
    </xf>
    <xf numFmtId="164" fontId="3" fillId="4" borderId="7" xfId="0" applyNumberFormat="1" applyFont="1" applyFill="1" applyBorder="1" applyAlignment="1">
      <alignment horizontal="right" vertical="top"/>
    </xf>
    <xf numFmtId="164" fontId="3" fillId="4" borderId="2" xfId="0" applyNumberFormat="1" applyFont="1" applyFill="1" applyBorder="1" applyAlignment="1">
      <alignment horizontal="right" vertical="top"/>
    </xf>
    <xf numFmtId="3" fontId="3" fillId="0" borderId="14" xfId="0" applyNumberFormat="1" applyFont="1" applyBorder="1" applyAlignment="1">
      <alignment horizontal="right" vertical="top"/>
    </xf>
    <xf numFmtId="3" fontId="3" fillId="0" borderId="15" xfId="0" applyNumberFormat="1" applyFont="1" applyBorder="1" applyAlignment="1">
      <alignment horizontal="right" vertical="top"/>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26" fillId="0" borderId="0" xfId="0" applyFont="1" applyFill="1" applyBorder="1" applyAlignment="1">
      <alignment horizontal="justify" vertical="justify" wrapText="1"/>
    </xf>
    <xf numFmtId="0" fontId="7" fillId="6"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19" fillId="0" borderId="8" xfId="0" applyFont="1" applyBorder="1" applyAlignment="1">
      <alignment horizontal="left" wrapText="1"/>
    </xf>
    <xf numFmtId="0" fontId="19" fillId="0" borderId="10" xfId="0" applyFont="1" applyBorder="1" applyAlignment="1">
      <alignment horizontal="left" wrapText="1"/>
    </xf>
    <xf numFmtId="0" fontId="24" fillId="4" borderId="7" xfId="0" applyFont="1" applyFill="1" applyBorder="1" applyAlignment="1">
      <alignment horizontal="center" wrapText="1"/>
    </xf>
    <xf numFmtId="0" fontId="24" fillId="4" borderId="11" xfId="0" applyFont="1" applyFill="1" applyBorder="1" applyAlignment="1">
      <alignment horizontal="center" wrapText="1"/>
    </xf>
    <xf numFmtId="0" fontId="24" fillId="4" borderId="2" xfId="0" applyFont="1" applyFill="1" applyBorder="1" applyAlignment="1">
      <alignment horizontal="center" wrapText="1"/>
    </xf>
    <xf numFmtId="0" fontId="16" fillId="4" borderId="7"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2">
    <cellStyle name="Normal 2" xfId="1" xr:uid="{00000000-0005-0000-0000-000000000000}"/>
    <cellStyle name="Parast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view="pageBreakPreview" zoomScale="85" zoomScaleNormal="80" zoomScaleSheetLayoutView="85" workbookViewId="0">
      <selection activeCell="J4" sqref="J4"/>
    </sheetView>
  </sheetViews>
  <sheetFormatPr defaultRowHeight="14.4" x14ac:dyDescent="0.3"/>
  <cols>
    <col min="1" max="1" width="40.5546875" style="3" customWidth="1"/>
    <col min="2" max="4" width="23.6640625" customWidth="1"/>
    <col min="5" max="5" width="40.6640625" customWidth="1"/>
    <col min="6" max="8" width="23.6640625" customWidth="1"/>
    <col min="10" max="10" width="42.44140625" customWidth="1"/>
    <col min="11" max="11" width="22.5546875" customWidth="1"/>
  </cols>
  <sheetData>
    <row r="1" spans="1:8" ht="49.5" customHeight="1" thickBot="1" x14ac:dyDescent="0.35">
      <c r="A1" s="7" t="s">
        <v>143</v>
      </c>
      <c r="B1" s="122" t="s">
        <v>189</v>
      </c>
      <c r="C1" s="123"/>
      <c r="D1" s="123"/>
    </row>
    <row r="2" spans="1:8" ht="21.75" customHeight="1" x14ac:dyDescent="0.3">
      <c r="A2" s="5"/>
      <c r="B2" s="6"/>
      <c r="C2" s="6"/>
      <c r="D2" s="6"/>
    </row>
    <row r="3" spans="1:8" s="4" customFormat="1" ht="18" customHeight="1" x14ac:dyDescent="0.3">
      <c r="A3" s="124" t="s">
        <v>111</v>
      </c>
      <c r="B3" s="124"/>
      <c r="C3" s="124"/>
      <c r="D3" s="124"/>
      <c r="E3" s="129" t="s">
        <v>112</v>
      </c>
      <c r="F3" s="129"/>
      <c r="G3" s="129"/>
      <c r="H3" s="129"/>
    </row>
    <row r="4" spans="1:8" ht="55.5" customHeight="1" x14ac:dyDescent="0.3">
      <c r="A4" s="126" t="s">
        <v>7</v>
      </c>
      <c r="B4" s="126" t="s">
        <v>93</v>
      </c>
      <c r="C4" s="126" t="s">
        <v>128</v>
      </c>
      <c r="D4" s="125" t="s">
        <v>22</v>
      </c>
      <c r="E4" s="130" t="s">
        <v>7</v>
      </c>
      <c r="F4" s="130" t="s">
        <v>113</v>
      </c>
      <c r="G4" s="130" t="s">
        <v>9</v>
      </c>
      <c r="H4" s="131" t="s">
        <v>22</v>
      </c>
    </row>
    <row r="5" spans="1:8" ht="129" customHeight="1" x14ac:dyDescent="0.3">
      <c r="A5" s="126"/>
      <c r="B5" s="126"/>
      <c r="C5" s="126"/>
      <c r="D5" s="125"/>
      <c r="E5" s="130"/>
      <c r="F5" s="130"/>
      <c r="G5" s="130"/>
      <c r="H5" s="131"/>
    </row>
    <row r="6" spans="1:8" x14ac:dyDescent="0.3">
      <c r="A6" s="119" t="s">
        <v>18</v>
      </c>
      <c r="B6" s="119"/>
      <c r="C6" s="119"/>
      <c r="D6" s="119"/>
      <c r="E6" s="134" t="s">
        <v>133</v>
      </c>
      <c r="F6" s="134"/>
      <c r="G6" s="134"/>
      <c r="H6" s="134"/>
    </row>
    <row r="7" spans="1:8" ht="46.95" customHeight="1" x14ac:dyDescent="0.3">
      <c r="A7" s="17" t="s">
        <v>19</v>
      </c>
      <c r="B7" s="85">
        <v>7.21</v>
      </c>
      <c r="C7" s="116" t="s">
        <v>192</v>
      </c>
      <c r="D7" s="8">
        <v>2449850</v>
      </c>
      <c r="E7" s="68" t="s">
        <v>129</v>
      </c>
      <c r="F7" s="72">
        <f>F8+F9</f>
        <v>6.4749999999999996</v>
      </c>
      <c r="G7" s="117" t="s">
        <v>193</v>
      </c>
      <c r="H7" s="69">
        <v>1941000</v>
      </c>
    </row>
    <row r="8" spans="1:8" x14ac:dyDescent="0.3">
      <c r="A8" s="18" t="s">
        <v>0</v>
      </c>
      <c r="B8" s="44">
        <v>7</v>
      </c>
      <c r="C8" s="9"/>
      <c r="D8" s="30">
        <v>2093000</v>
      </c>
      <c r="E8" s="135" t="s">
        <v>117</v>
      </c>
      <c r="F8" s="137">
        <v>6.4749999999999996</v>
      </c>
      <c r="G8" s="139"/>
      <c r="H8" s="132">
        <v>1683500</v>
      </c>
    </row>
    <row r="9" spans="1:8" x14ac:dyDescent="0.3">
      <c r="A9" s="18" t="s">
        <v>1</v>
      </c>
      <c r="B9" s="44">
        <v>0.21</v>
      </c>
      <c r="C9" s="9"/>
      <c r="D9" s="30">
        <v>56699.999999999993</v>
      </c>
      <c r="E9" s="136"/>
      <c r="F9" s="138"/>
      <c r="G9" s="140"/>
      <c r="H9" s="133"/>
    </row>
    <row r="10" spans="1:8" x14ac:dyDescent="0.3">
      <c r="A10" s="18" t="s">
        <v>4</v>
      </c>
      <c r="B10" s="44">
        <v>207</v>
      </c>
      <c r="C10" s="9"/>
      <c r="D10" s="30">
        <v>300150</v>
      </c>
      <c r="E10" s="18" t="s">
        <v>4</v>
      </c>
      <c r="F10" s="44">
        <v>206</v>
      </c>
      <c r="G10" s="9"/>
      <c r="H10" s="30">
        <v>257500</v>
      </c>
    </row>
    <row r="11" spans="1:8" ht="62.4" x14ac:dyDescent="0.3">
      <c r="A11" s="19" t="s">
        <v>21</v>
      </c>
      <c r="B11" s="12"/>
      <c r="C11" s="13"/>
      <c r="D11" s="8">
        <v>35000</v>
      </c>
      <c r="E11" s="71" t="s">
        <v>130</v>
      </c>
      <c r="F11" s="72"/>
      <c r="G11" s="73"/>
      <c r="H11" s="74">
        <v>0</v>
      </c>
    </row>
    <row r="12" spans="1:8" x14ac:dyDescent="0.3">
      <c r="A12" s="18" t="s">
        <v>2</v>
      </c>
      <c r="B12" s="44">
        <v>1</v>
      </c>
      <c r="C12" s="9"/>
      <c r="D12" s="30">
        <v>35000</v>
      </c>
      <c r="E12" s="18" t="s">
        <v>118</v>
      </c>
      <c r="F12" s="44"/>
      <c r="G12" s="9"/>
      <c r="H12" s="54">
        <v>0</v>
      </c>
    </row>
    <row r="13" spans="1:8" ht="41.4" x14ac:dyDescent="0.3">
      <c r="A13" s="18" t="s">
        <v>12</v>
      </c>
      <c r="B13" s="44"/>
      <c r="C13" s="9"/>
      <c r="D13" s="54">
        <v>0</v>
      </c>
      <c r="E13" s="18" t="s">
        <v>119</v>
      </c>
      <c r="F13" s="44"/>
      <c r="G13" s="9"/>
      <c r="H13" s="54">
        <v>0</v>
      </c>
    </row>
    <row r="14" spans="1:8" ht="27.6" x14ac:dyDescent="0.3">
      <c r="A14" s="18" t="s">
        <v>11</v>
      </c>
      <c r="B14" s="44"/>
      <c r="C14" s="9"/>
      <c r="D14" s="54">
        <v>0</v>
      </c>
      <c r="E14" s="18" t="s">
        <v>120</v>
      </c>
      <c r="F14" s="44"/>
      <c r="G14" s="9"/>
      <c r="H14" s="54">
        <v>0</v>
      </c>
    </row>
    <row r="15" spans="1:8" ht="85.95" customHeight="1" x14ac:dyDescent="0.3">
      <c r="A15" s="17" t="s">
        <v>20</v>
      </c>
      <c r="B15" s="8"/>
      <c r="C15" s="16" t="s">
        <v>23</v>
      </c>
      <c r="D15" s="8">
        <f>D16+D17+D18</f>
        <v>0</v>
      </c>
      <c r="E15" s="68" t="s">
        <v>131</v>
      </c>
      <c r="F15" s="69"/>
      <c r="G15" s="70" t="s">
        <v>23</v>
      </c>
      <c r="H15" s="69" t="e">
        <f>#REF!+H16+H18</f>
        <v>#REF!</v>
      </c>
    </row>
    <row r="16" spans="1:8" x14ac:dyDescent="0.3">
      <c r="A16" s="18" t="s">
        <v>0</v>
      </c>
      <c r="B16" s="44"/>
      <c r="C16" s="9"/>
      <c r="D16" s="54">
        <v>0</v>
      </c>
      <c r="E16" s="135" t="s">
        <v>1</v>
      </c>
      <c r="F16" s="137"/>
      <c r="G16" s="127"/>
      <c r="H16" s="132">
        <v>0</v>
      </c>
    </row>
    <row r="17" spans="1:9" x14ac:dyDescent="0.3">
      <c r="A17" s="18" t="s">
        <v>1</v>
      </c>
      <c r="B17" s="44"/>
      <c r="C17" s="9"/>
      <c r="D17" s="54">
        <v>0</v>
      </c>
      <c r="E17" s="136"/>
      <c r="F17" s="138"/>
      <c r="G17" s="128"/>
      <c r="H17" s="133"/>
    </row>
    <row r="18" spans="1:9" x14ac:dyDescent="0.3">
      <c r="A18" s="18" t="s">
        <v>4</v>
      </c>
      <c r="B18" s="44"/>
      <c r="C18" s="9"/>
      <c r="D18" s="30">
        <v>0</v>
      </c>
      <c r="E18" s="18" t="s">
        <v>4</v>
      </c>
      <c r="F18" s="44"/>
      <c r="G18" s="9"/>
      <c r="H18" s="30">
        <v>0</v>
      </c>
    </row>
    <row r="19" spans="1:9" ht="78" x14ac:dyDescent="0.3">
      <c r="A19" s="19" t="s">
        <v>114</v>
      </c>
      <c r="B19" s="12"/>
      <c r="C19" s="13"/>
      <c r="D19" s="14">
        <f>D20+D21+D22</f>
        <v>0</v>
      </c>
      <c r="E19" s="71" t="s">
        <v>132</v>
      </c>
      <c r="F19" s="72"/>
      <c r="G19" s="73"/>
      <c r="H19" s="74">
        <f>H20+H21+H22</f>
        <v>0</v>
      </c>
    </row>
    <row r="20" spans="1:9" x14ac:dyDescent="0.3">
      <c r="A20" s="18" t="s">
        <v>2</v>
      </c>
      <c r="B20" s="44"/>
      <c r="C20" s="9"/>
      <c r="D20" s="54">
        <v>0</v>
      </c>
      <c r="E20" s="18" t="s">
        <v>118</v>
      </c>
      <c r="F20" s="44"/>
      <c r="G20" s="9"/>
      <c r="H20" s="54">
        <v>0</v>
      </c>
    </row>
    <row r="21" spans="1:9" ht="41.4" x14ac:dyDescent="0.3">
      <c r="A21" s="18" t="s">
        <v>12</v>
      </c>
      <c r="B21" s="44"/>
      <c r="C21" s="9"/>
      <c r="D21" s="54">
        <v>0</v>
      </c>
      <c r="E21" s="18" t="s">
        <v>119</v>
      </c>
      <c r="F21" s="44"/>
      <c r="G21" s="9"/>
      <c r="H21" s="54">
        <v>0</v>
      </c>
    </row>
    <row r="22" spans="1:9" ht="27.6" x14ac:dyDescent="0.3">
      <c r="A22" s="18" t="s">
        <v>11</v>
      </c>
      <c r="B22" s="44"/>
      <c r="C22" s="9"/>
      <c r="D22" s="54">
        <v>0</v>
      </c>
      <c r="E22" s="18" t="s">
        <v>120</v>
      </c>
      <c r="F22" s="44"/>
      <c r="G22" s="9"/>
      <c r="H22" s="54">
        <v>0</v>
      </c>
    </row>
    <row r="23" spans="1:9" x14ac:dyDescent="0.3">
      <c r="A23" s="119" t="s">
        <v>5</v>
      </c>
      <c r="B23" s="119"/>
      <c r="C23" s="119"/>
      <c r="D23" s="119"/>
      <c r="E23" s="134" t="s">
        <v>115</v>
      </c>
      <c r="F23" s="134"/>
      <c r="G23" s="134"/>
      <c r="H23" s="134"/>
    </row>
    <row r="24" spans="1:9" ht="31.2" customHeight="1" x14ac:dyDescent="0.3">
      <c r="A24" s="19" t="s">
        <v>8</v>
      </c>
      <c r="B24" s="86">
        <v>14.32</v>
      </c>
      <c r="C24" s="13"/>
      <c r="D24" s="8">
        <v>5132395</v>
      </c>
      <c r="E24" s="71" t="s">
        <v>116</v>
      </c>
      <c r="F24" s="107">
        <v>10.11</v>
      </c>
      <c r="G24" s="73"/>
      <c r="H24" s="69">
        <v>3063587</v>
      </c>
      <c r="I24" t="s">
        <v>121</v>
      </c>
    </row>
    <row r="25" spans="1:9" x14ac:dyDescent="0.3">
      <c r="A25" s="18" t="s">
        <v>0</v>
      </c>
      <c r="B25" s="87">
        <v>12.97</v>
      </c>
      <c r="C25" s="15"/>
      <c r="D25" s="30">
        <v>4267130</v>
      </c>
      <c r="E25" s="135" t="s">
        <v>1</v>
      </c>
      <c r="F25" s="141">
        <v>9.2650000000000006</v>
      </c>
      <c r="G25" s="143"/>
      <c r="H25" s="132">
        <v>2770235</v>
      </c>
    </row>
    <row r="26" spans="1:9" x14ac:dyDescent="0.3">
      <c r="A26" s="18" t="s">
        <v>1</v>
      </c>
      <c r="B26" s="87">
        <v>1.35</v>
      </c>
      <c r="C26" s="9"/>
      <c r="D26" s="30">
        <v>567000</v>
      </c>
      <c r="E26" s="136"/>
      <c r="F26" s="142"/>
      <c r="G26" s="144"/>
      <c r="H26" s="133"/>
    </row>
    <row r="27" spans="1:9" x14ac:dyDescent="0.3">
      <c r="A27" s="18" t="s">
        <v>3</v>
      </c>
      <c r="B27" s="55">
        <v>187</v>
      </c>
      <c r="C27" s="9"/>
      <c r="D27" s="30">
        <v>298265</v>
      </c>
      <c r="E27" s="18" t="s">
        <v>122</v>
      </c>
      <c r="F27" s="44">
        <v>204</v>
      </c>
      <c r="G27" s="9"/>
      <c r="H27" s="30">
        <v>293352</v>
      </c>
    </row>
    <row r="28" spans="1:9" ht="31.95" customHeight="1" x14ac:dyDescent="0.3">
      <c r="A28" s="18" t="s">
        <v>16</v>
      </c>
      <c r="B28" s="96" t="s">
        <v>158</v>
      </c>
      <c r="C28" s="9"/>
      <c r="D28" s="56">
        <v>50000</v>
      </c>
      <c r="E28" s="135" t="s">
        <v>123</v>
      </c>
      <c r="F28" s="137"/>
      <c r="G28" s="127"/>
      <c r="H28" s="132"/>
    </row>
    <row r="29" spans="1:9" ht="41.4" x14ac:dyDescent="0.3">
      <c r="A29" s="18" t="s">
        <v>89</v>
      </c>
      <c r="B29" s="106" t="s">
        <v>175</v>
      </c>
      <c r="C29" s="9"/>
      <c r="D29" s="54">
        <v>40000</v>
      </c>
      <c r="E29" s="136"/>
      <c r="F29" s="138"/>
      <c r="G29" s="128"/>
      <c r="H29" s="133"/>
    </row>
    <row r="30" spans="1:9" ht="30.6" customHeight="1" x14ac:dyDescent="0.3">
      <c r="A30" s="120" t="s">
        <v>6</v>
      </c>
      <c r="B30" s="121"/>
      <c r="C30" s="121"/>
      <c r="D30" s="121"/>
      <c r="E30" s="134" t="s">
        <v>124</v>
      </c>
      <c r="F30" s="134"/>
      <c r="G30" s="134"/>
      <c r="H30" s="134"/>
    </row>
    <row r="31" spans="1:9" ht="46.8" x14ac:dyDescent="0.3">
      <c r="A31" s="19" t="s">
        <v>84</v>
      </c>
      <c r="B31" s="12"/>
      <c r="C31" s="13"/>
      <c r="D31" s="8">
        <f>SUM(D32:D35)</f>
        <v>330000</v>
      </c>
      <c r="E31" s="71" t="s">
        <v>84</v>
      </c>
      <c r="F31" s="72"/>
      <c r="G31" s="73"/>
      <c r="H31" s="69">
        <f>SUM(H32:H34)</f>
        <v>50000</v>
      </c>
    </row>
    <row r="32" spans="1:9" ht="69" x14ac:dyDescent="0.3">
      <c r="A32" s="18" t="s">
        <v>13</v>
      </c>
      <c r="B32" s="96" t="s">
        <v>174</v>
      </c>
      <c r="C32" s="9"/>
      <c r="D32" s="56">
        <v>50000</v>
      </c>
      <c r="E32" s="18" t="s">
        <v>125</v>
      </c>
      <c r="F32" s="44"/>
      <c r="G32" s="9"/>
      <c r="H32" s="56">
        <v>0</v>
      </c>
    </row>
    <row r="33" spans="1:8" ht="55.2" x14ac:dyDescent="0.3">
      <c r="A33" s="18" t="s">
        <v>14</v>
      </c>
      <c r="B33" s="96" t="s">
        <v>156</v>
      </c>
      <c r="C33" s="9"/>
      <c r="D33" s="56">
        <v>80000</v>
      </c>
      <c r="E33" s="18" t="s">
        <v>126</v>
      </c>
      <c r="F33" s="96" t="s">
        <v>177</v>
      </c>
      <c r="G33" s="9"/>
      <c r="H33" s="56">
        <v>50000</v>
      </c>
    </row>
    <row r="34" spans="1:8" ht="27.6" x14ac:dyDescent="0.3">
      <c r="A34" s="18" t="s">
        <v>15</v>
      </c>
      <c r="B34" s="96"/>
      <c r="C34" s="9"/>
      <c r="D34" s="56"/>
      <c r="E34" s="18" t="s">
        <v>127</v>
      </c>
      <c r="F34" s="44"/>
      <c r="G34" s="9"/>
      <c r="H34" s="56">
        <v>0</v>
      </c>
    </row>
    <row r="35" spans="1:8" ht="82.8" x14ac:dyDescent="0.3">
      <c r="A35" s="18" t="s">
        <v>17</v>
      </c>
      <c r="B35" s="96" t="s">
        <v>176</v>
      </c>
      <c r="C35" s="9"/>
      <c r="D35" s="56">
        <v>200000</v>
      </c>
    </row>
    <row r="36" spans="1:8" ht="30" customHeight="1" x14ac:dyDescent="0.3">
      <c r="A36" s="118" t="s">
        <v>10</v>
      </c>
      <c r="B36" s="118"/>
      <c r="C36" s="118"/>
      <c r="D36" s="118"/>
      <c r="E36" s="118" t="s">
        <v>10</v>
      </c>
      <c r="F36" s="118"/>
      <c r="G36" s="118"/>
      <c r="H36" s="118"/>
    </row>
    <row r="37" spans="1:8" x14ac:dyDescent="0.3">
      <c r="A37"/>
      <c r="B37" s="1"/>
      <c r="C37" s="1"/>
    </row>
    <row r="38" spans="1:8" x14ac:dyDescent="0.3">
      <c r="A38"/>
    </row>
    <row r="39" spans="1:8" x14ac:dyDescent="0.3">
      <c r="A39"/>
      <c r="B39" s="1"/>
      <c r="C39" s="1"/>
    </row>
    <row r="40" spans="1:8" x14ac:dyDescent="0.3">
      <c r="A40"/>
      <c r="B40" s="2"/>
      <c r="C40" s="2"/>
    </row>
    <row r="41" spans="1:8" x14ac:dyDescent="0.3">
      <c r="A4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2"/>
      <c r="C47" s="2"/>
    </row>
    <row r="48" spans="1:8" x14ac:dyDescent="0.3">
      <c r="A48"/>
    </row>
    <row r="49" spans="1:3" x14ac:dyDescent="0.3">
      <c r="A49"/>
      <c r="B49" s="1"/>
      <c r="C49" s="1"/>
    </row>
    <row r="50" spans="1:3" x14ac:dyDescent="0.3">
      <c r="A50"/>
      <c r="B50" s="2"/>
      <c r="C50" s="2"/>
    </row>
  </sheetData>
  <mergeCells count="35">
    <mergeCell ref="E30:H30"/>
    <mergeCell ref="E36:H36"/>
    <mergeCell ref="E8:E9"/>
    <mergeCell ref="F8:F9"/>
    <mergeCell ref="H8:H9"/>
    <mergeCell ref="G8:G9"/>
    <mergeCell ref="E16:E17"/>
    <mergeCell ref="F16:F17"/>
    <mergeCell ref="G16:G17"/>
    <mergeCell ref="H16:H17"/>
    <mergeCell ref="E25:E26"/>
    <mergeCell ref="F25:F26"/>
    <mergeCell ref="G25:G26"/>
    <mergeCell ref="H25:H26"/>
    <mergeCell ref="E28:E29"/>
    <mergeCell ref="F28:F29"/>
    <mergeCell ref="G28:G29"/>
    <mergeCell ref="E3:H3"/>
    <mergeCell ref="E4:E5"/>
    <mergeCell ref="F4:F5"/>
    <mergeCell ref="G4:G5"/>
    <mergeCell ref="H4:H5"/>
    <mergeCell ref="H28:H29"/>
    <mergeCell ref="E6:H6"/>
    <mergeCell ref="E23:H23"/>
    <mergeCell ref="A36:D36"/>
    <mergeCell ref="A6:D6"/>
    <mergeCell ref="A23:D23"/>
    <mergeCell ref="A30:D30"/>
    <mergeCell ref="B1:D1"/>
    <mergeCell ref="A3:D3"/>
    <mergeCell ref="D4:D5"/>
    <mergeCell ref="A4:A5"/>
    <mergeCell ref="B4:B5"/>
    <mergeCell ref="C4:C5"/>
  </mergeCells>
  <printOptions horizontalCentered="1"/>
  <pageMargins left="0.19685039370078741" right="0.19685039370078741" top="0.15748031496062992" bottom="0.19685039370078741" header="0.31496062992125984" footer="0.31496062992125984"/>
  <pageSetup paperSize="9"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6"/>
  <sheetViews>
    <sheetView view="pageBreakPreview" topLeftCell="A2" zoomScaleNormal="100" zoomScaleSheetLayoutView="100" workbookViewId="0">
      <selection activeCell="C11" sqref="C11"/>
    </sheetView>
  </sheetViews>
  <sheetFormatPr defaultRowHeight="14.4" x14ac:dyDescent="0.3"/>
  <cols>
    <col min="1" max="1" width="48.33203125" customWidth="1"/>
    <col min="2" max="2" width="46" customWidth="1"/>
  </cols>
  <sheetData>
    <row r="1" spans="1:4" ht="101.4" customHeight="1" thickBot="1" x14ac:dyDescent="0.35">
      <c r="A1" s="7" t="s">
        <v>143</v>
      </c>
      <c r="B1" s="108" t="s">
        <v>190</v>
      </c>
    </row>
    <row r="2" spans="1:4" x14ac:dyDescent="0.3">
      <c r="A2" s="5"/>
      <c r="B2" s="6"/>
    </row>
    <row r="3" spans="1:4" ht="30.6" customHeight="1" x14ac:dyDescent="0.3">
      <c r="A3" s="145" t="s">
        <v>101</v>
      </c>
      <c r="B3" s="146"/>
    </row>
    <row r="4" spans="1:4" ht="34.5" customHeight="1" x14ac:dyDescent="0.3">
      <c r="A4" s="89" t="s">
        <v>98</v>
      </c>
      <c r="B4" s="102" t="s">
        <v>191</v>
      </c>
    </row>
    <row r="5" spans="1:4" ht="28.8" x14ac:dyDescent="0.3">
      <c r="A5" s="63" t="s">
        <v>99</v>
      </c>
      <c r="B5" s="102" t="s">
        <v>181</v>
      </c>
    </row>
    <row r="6" spans="1:4" ht="43.2" x14ac:dyDescent="0.3">
      <c r="A6" s="63" t="s">
        <v>134</v>
      </c>
      <c r="B6" s="102" t="s">
        <v>182</v>
      </c>
    </row>
    <row r="7" spans="1:4" ht="38.4" customHeight="1" x14ac:dyDescent="0.3">
      <c r="A7" s="63" t="s">
        <v>109</v>
      </c>
      <c r="B7" s="103">
        <v>545.87</v>
      </c>
    </row>
    <row r="8" spans="1:4" ht="25.2" customHeight="1" x14ac:dyDescent="0.3">
      <c r="A8" s="63" t="s">
        <v>108</v>
      </c>
      <c r="B8" s="102">
        <v>3</v>
      </c>
    </row>
    <row r="9" spans="1:4" ht="45.6" customHeight="1" x14ac:dyDescent="0.3">
      <c r="A9" s="145" t="s">
        <v>97</v>
      </c>
      <c r="B9" s="146"/>
    </row>
    <row r="10" spans="1:4" ht="38.25" customHeight="1" x14ac:dyDescent="0.3">
      <c r="A10" s="50" t="s">
        <v>95</v>
      </c>
      <c r="B10" s="102" t="s">
        <v>146</v>
      </c>
    </row>
    <row r="11" spans="1:4" ht="78.75" customHeight="1" x14ac:dyDescent="0.3">
      <c r="A11" s="50" t="s">
        <v>135</v>
      </c>
      <c r="B11" s="88" t="s">
        <v>161</v>
      </c>
    </row>
    <row r="12" spans="1:4" ht="79.5" customHeight="1" x14ac:dyDescent="0.3">
      <c r="A12" s="50" t="s">
        <v>96</v>
      </c>
      <c r="B12" s="62" t="s">
        <v>157</v>
      </c>
    </row>
    <row r="13" spans="1:4" ht="34.5" customHeight="1" x14ac:dyDescent="0.3">
      <c r="A13" s="50" t="s">
        <v>136</v>
      </c>
      <c r="B13" s="110" t="s">
        <v>183</v>
      </c>
      <c r="C13" s="104"/>
      <c r="D13" s="105"/>
    </row>
    <row r="14" spans="1:4" ht="28.8" x14ac:dyDescent="0.3">
      <c r="A14" s="67" t="s">
        <v>110</v>
      </c>
      <c r="B14" s="109" t="s">
        <v>159</v>
      </c>
    </row>
    <row r="16" spans="1:4" ht="83.25" customHeight="1" x14ac:dyDescent="0.3">
      <c r="A16" s="147" t="s">
        <v>160</v>
      </c>
      <c r="B16" s="147"/>
    </row>
  </sheetData>
  <mergeCells count="3">
    <mergeCell ref="A9:B9"/>
    <mergeCell ref="A3:B3"/>
    <mergeCell ref="A16:B16"/>
  </mergeCells>
  <pageMargins left="0.7" right="0.7" top="0.75" bottom="0.75" header="0.3" footer="0.3"/>
  <pageSetup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4"/>
  <sheetViews>
    <sheetView view="pageBreakPreview" topLeftCell="A23" zoomScale="60" zoomScaleNormal="100" workbookViewId="0">
      <selection activeCell="F27" sqref="F27"/>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9" width="24.6640625" customWidth="1"/>
    <col min="10" max="10" width="42.44140625" customWidth="1"/>
    <col min="11" max="11" width="22.5546875" customWidth="1"/>
  </cols>
  <sheetData>
    <row r="1" spans="1:6" ht="49.5" customHeight="1" thickBot="1" x14ac:dyDescent="0.35">
      <c r="A1" s="7" t="s">
        <v>143</v>
      </c>
      <c r="B1" s="149" t="s">
        <v>190</v>
      </c>
      <c r="C1" s="150"/>
      <c r="D1" s="150"/>
    </row>
    <row r="2" spans="1:6" ht="21.75" customHeight="1" x14ac:dyDescent="0.3">
      <c r="A2" s="5"/>
      <c r="B2" s="6"/>
      <c r="C2" s="6"/>
      <c r="D2" s="6"/>
    </row>
    <row r="3" spans="1:6" s="4" customFormat="1" ht="18" customHeight="1" x14ac:dyDescent="0.3">
      <c r="A3" s="124" t="s">
        <v>25</v>
      </c>
      <c r="B3" s="124"/>
      <c r="C3" s="124"/>
      <c r="D3" s="124"/>
    </row>
    <row r="4" spans="1:6" s="4" customFormat="1" ht="36" customHeight="1" x14ac:dyDescent="0.3">
      <c r="A4" s="83" t="s">
        <v>179</v>
      </c>
      <c r="B4" s="30">
        <v>11572</v>
      </c>
      <c r="C4" s="81"/>
      <c r="D4" s="81"/>
    </row>
    <row r="5" spans="1:6" ht="29.4" customHeight="1" x14ac:dyDescent="0.3">
      <c r="A5" s="24" t="s">
        <v>180</v>
      </c>
      <c r="B5" s="30">
        <v>11237</v>
      </c>
      <c r="C5" s="28"/>
      <c r="D5" s="21"/>
    </row>
    <row r="6" spans="1:6" x14ac:dyDescent="0.3">
      <c r="A6" s="22" t="s">
        <v>26</v>
      </c>
      <c r="B6" s="30">
        <v>2979</v>
      </c>
      <c r="C6" s="28"/>
      <c r="D6" s="10"/>
      <c r="E6" s="45"/>
    </row>
    <row r="7" spans="1:6" x14ac:dyDescent="0.3">
      <c r="A7" s="22" t="s">
        <v>27</v>
      </c>
      <c r="B7" s="30">
        <v>9960</v>
      </c>
      <c r="C7" s="29">
        <f>B7/B5</f>
        <v>0.88635756874610661</v>
      </c>
      <c r="D7" s="10"/>
      <c r="E7" s="45"/>
    </row>
    <row r="8" spans="1:6" ht="28.8" x14ac:dyDescent="0.3">
      <c r="A8" s="22" t="s">
        <v>28</v>
      </c>
      <c r="B8" s="30">
        <v>10812</v>
      </c>
      <c r="C8" s="29">
        <f>B8/B5</f>
        <v>0.96217851739788196</v>
      </c>
      <c r="D8" s="11"/>
      <c r="E8" s="45"/>
      <c r="F8" s="1"/>
    </row>
    <row r="9" spans="1:6" ht="41.4" x14ac:dyDescent="0.3">
      <c r="A9" s="26"/>
      <c r="B9" s="12"/>
      <c r="C9" s="27" t="s">
        <v>90</v>
      </c>
      <c r="D9" s="27" t="s">
        <v>91</v>
      </c>
      <c r="E9" s="57"/>
    </row>
    <row r="10" spans="1:6" ht="15.6" x14ac:dyDescent="0.3">
      <c r="A10" s="24" t="s">
        <v>29</v>
      </c>
      <c r="B10" s="90">
        <v>58.124000000000002</v>
      </c>
      <c r="C10" s="20">
        <f>C11+C12</f>
        <v>0</v>
      </c>
      <c r="D10" s="90">
        <v>19.893999999999998</v>
      </c>
      <c r="E10" s="45"/>
    </row>
    <row r="11" spans="1:6" x14ac:dyDescent="0.3">
      <c r="A11" s="22" t="s">
        <v>30</v>
      </c>
      <c r="B11" s="91">
        <v>49.396999999999998</v>
      </c>
      <c r="C11" s="30">
        <v>0</v>
      </c>
      <c r="D11" s="91">
        <v>16.969000000000001</v>
      </c>
      <c r="E11" s="45"/>
    </row>
    <row r="12" spans="1:6" x14ac:dyDescent="0.3">
      <c r="A12" s="22" t="s">
        <v>31</v>
      </c>
      <c r="B12" s="91">
        <v>8.7270000000000003</v>
      </c>
      <c r="C12" s="30">
        <v>0</v>
      </c>
      <c r="D12" s="91">
        <v>2.9249999999999998</v>
      </c>
      <c r="E12" s="45"/>
    </row>
    <row r="13" spans="1:6" ht="15.6" x14ac:dyDescent="0.3">
      <c r="A13" s="25" t="s">
        <v>32</v>
      </c>
      <c r="B13" s="30">
        <v>14</v>
      </c>
      <c r="C13" s="28"/>
      <c r="D13" s="28"/>
      <c r="E13" s="45"/>
    </row>
    <row r="14" spans="1:6" x14ac:dyDescent="0.3">
      <c r="A14" s="18" t="s">
        <v>33</v>
      </c>
      <c r="B14" s="30">
        <v>0</v>
      </c>
      <c r="C14" s="28"/>
      <c r="D14" s="28"/>
      <c r="E14" s="45"/>
    </row>
    <row r="15" spans="1:6" x14ac:dyDescent="0.3">
      <c r="A15" s="23" t="s">
        <v>34</v>
      </c>
      <c r="B15" s="30">
        <v>13</v>
      </c>
      <c r="C15" s="28"/>
      <c r="D15" s="28"/>
      <c r="E15" s="45"/>
    </row>
    <row r="16" spans="1:6" ht="32.4" customHeight="1" x14ac:dyDescent="0.3">
      <c r="A16" s="24" t="s">
        <v>79</v>
      </c>
      <c r="B16" s="56">
        <v>5</v>
      </c>
      <c r="C16" s="151" t="s">
        <v>166</v>
      </c>
      <c r="D16" s="152"/>
    </row>
    <row r="17" spans="1:8" ht="15.6" x14ac:dyDescent="0.3">
      <c r="A17" s="24" t="s">
        <v>137</v>
      </c>
      <c r="B17" s="92">
        <v>20</v>
      </c>
      <c r="C17" s="151" t="s">
        <v>185</v>
      </c>
      <c r="D17" s="152"/>
    </row>
    <row r="18" spans="1:8" ht="45.6" customHeight="1" x14ac:dyDescent="0.3">
      <c r="A18" s="31" t="s">
        <v>92</v>
      </c>
      <c r="B18" s="56" t="s">
        <v>147</v>
      </c>
      <c r="C18" s="151" t="s">
        <v>167</v>
      </c>
      <c r="D18" s="152"/>
    </row>
    <row r="19" spans="1:8" ht="72" customHeight="1" x14ac:dyDescent="0.3">
      <c r="A19" s="31" t="s">
        <v>144</v>
      </c>
      <c r="B19" s="111" t="s">
        <v>186</v>
      </c>
      <c r="C19" s="151" t="s">
        <v>168</v>
      </c>
      <c r="D19" s="152"/>
    </row>
    <row r="20" spans="1:8" ht="54.6" customHeight="1" x14ac:dyDescent="0.3">
      <c r="A20" s="31" t="s">
        <v>85</v>
      </c>
      <c r="B20" s="33">
        <v>1</v>
      </c>
      <c r="C20" s="58"/>
      <c r="D20" s="58"/>
      <c r="E20" s="57"/>
    </row>
    <row r="21" spans="1:8" ht="31.2" x14ac:dyDescent="0.3">
      <c r="A21" s="31" t="s">
        <v>86</v>
      </c>
      <c r="B21" s="32">
        <f>468781.86+88129</f>
        <v>556910.86</v>
      </c>
      <c r="C21" s="28"/>
      <c r="D21" s="28"/>
      <c r="E21" s="57"/>
    </row>
    <row r="22" spans="1:8" ht="109.2" x14ac:dyDescent="0.3">
      <c r="A22" s="31" t="s">
        <v>100</v>
      </c>
      <c r="B22" s="32" t="s">
        <v>148</v>
      </c>
      <c r="C22" s="151" t="s">
        <v>169</v>
      </c>
      <c r="D22" s="152"/>
    </row>
    <row r="23" spans="1:8" ht="15.6" x14ac:dyDescent="0.3">
      <c r="A23" s="148" t="s">
        <v>67</v>
      </c>
      <c r="B23" s="148"/>
      <c r="C23" s="148"/>
      <c r="D23" s="148"/>
    </row>
    <row r="24" spans="1:8" ht="31.2" x14ac:dyDescent="0.3">
      <c r="A24" s="24" t="s">
        <v>68</v>
      </c>
      <c r="B24" s="30">
        <v>11237</v>
      </c>
      <c r="C24" s="28"/>
      <c r="D24" s="21"/>
    </row>
    <row r="25" spans="1:8" x14ac:dyDescent="0.3">
      <c r="A25" s="22" t="s">
        <v>26</v>
      </c>
      <c r="B25" s="30">
        <v>2979</v>
      </c>
      <c r="C25" s="28"/>
      <c r="D25" s="10"/>
    </row>
    <row r="26" spans="1:8" x14ac:dyDescent="0.3">
      <c r="A26" s="22" t="s">
        <v>27</v>
      </c>
      <c r="B26" s="30">
        <v>10197</v>
      </c>
      <c r="C26" s="29">
        <f>B26/B24</f>
        <v>0.90744860727952303</v>
      </c>
      <c r="D26" s="10"/>
    </row>
    <row r="27" spans="1:8" ht="28.8" x14ac:dyDescent="0.3">
      <c r="A27" s="22" t="s">
        <v>28</v>
      </c>
      <c r="B27" s="30">
        <v>10981</v>
      </c>
      <c r="C27" s="29">
        <f>B27/B24</f>
        <v>0.97721811871495956</v>
      </c>
      <c r="D27" s="11"/>
      <c r="F27" s="1"/>
    </row>
    <row r="28" spans="1:8" ht="41.4" x14ac:dyDescent="0.3">
      <c r="A28" s="26"/>
      <c r="B28" s="12"/>
      <c r="C28" s="27" t="s">
        <v>90</v>
      </c>
      <c r="D28" s="27" t="s">
        <v>91</v>
      </c>
      <c r="E28" s="57"/>
    </row>
    <row r="29" spans="1:8" ht="19.2" customHeight="1" x14ac:dyDescent="0.3">
      <c r="A29" s="24" t="s">
        <v>69</v>
      </c>
      <c r="B29" s="93">
        <v>64.805000000000007</v>
      </c>
      <c r="C29" s="56">
        <v>0</v>
      </c>
      <c r="D29" s="93">
        <v>26.385999999999999</v>
      </c>
    </row>
    <row r="30" spans="1:8" ht="19.2" customHeight="1" x14ac:dyDescent="0.3">
      <c r="A30" s="24" t="s">
        <v>79</v>
      </c>
      <c r="B30" s="56">
        <v>23</v>
      </c>
      <c r="C30" s="58"/>
      <c r="D30" s="59"/>
      <c r="E30" s="115" t="s">
        <v>170</v>
      </c>
    </row>
    <row r="31" spans="1:8" ht="37.200000000000003" customHeight="1" x14ac:dyDescent="0.3">
      <c r="A31" s="24" t="s">
        <v>138</v>
      </c>
      <c r="B31" s="92">
        <v>13.9</v>
      </c>
      <c r="C31" s="58"/>
      <c r="D31" s="59"/>
      <c r="E31" s="60"/>
    </row>
    <row r="32" spans="1:8" ht="45" customHeight="1" x14ac:dyDescent="0.3">
      <c r="A32" s="53" t="s">
        <v>74</v>
      </c>
      <c r="B32" s="35" t="s">
        <v>37</v>
      </c>
      <c r="C32" s="35" t="s">
        <v>38</v>
      </c>
      <c r="D32" s="35" t="s">
        <v>40</v>
      </c>
      <c r="E32" s="35" t="s">
        <v>70</v>
      </c>
      <c r="F32" s="35" t="s">
        <v>41</v>
      </c>
      <c r="G32" s="35" t="s">
        <v>55</v>
      </c>
      <c r="H32" s="35" t="s">
        <v>76</v>
      </c>
    </row>
    <row r="33" spans="1:8" x14ac:dyDescent="0.3">
      <c r="A33" s="38" t="s">
        <v>171</v>
      </c>
      <c r="B33" s="42" t="s">
        <v>162</v>
      </c>
      <c r="C33" s="42" t="s">
        <v>178</v>
      </c>
      <c r="D33" s="42">
        <v>4000</v>
      </c>
      <c r="E33" s="94">
        <v>389357</v>
      </c>
      <c r="F33" s="97">
        <v>0.5</v>
      </c>
      <c r="G33" s="97">
        <v>0.5</v>
      </c>
      <c r="H33" s="94">
        <v>206045</v>
      </c>
    </row>
    <row r="34" spans="1:8" x14ac:dyDescent="0.3">
      <c r="A34" s="38" t="s">
        <v>71</v>
      </c>
      <c r="B34" s="42"/>
      <c r="C34" s="42"/>
      <c r="D34" s="42"/>
      <c r="E34" s="42"/>
      <c r="F34" s="42"/>
      <c r="G34" s="42"/>
      <c r="H34" s="42"/>
    </row>
    <row r="35" spans="1:8" x14ac:dyDescent="0.3">
      <c r="A35" s="38" t="s">
        <v>72</v>
      </c>
      <c r="B35" s="42"/>
      <c r="C35" s="42"/>
      <c r="D35" s="42"/>
      <c r="E35" s="42"/>
      <c r="F35" s="42"/>
      <c r="G35" s="42"/>
      <c r="H35" s="42"/>
    </row>
    <row r="36" spans="1:8" ht="43.2" x14ac:dyDescent="0.3">
      <c r="A36" s="53" t="s">
        <v>78</v>
      </c>
      <c r="B36" s="35" t="s">
        <v>37</v>
      </c>
      <c r="C36" s="35" t="s">
        <v>38</v>
      </c>
      <c r="D36" s="35" t="s">
        <v>40</v>
      </c>
      <c r="E36" s="35" t="s">
        <v>80</v>
      </c>
      <c r="F36" s="35" t="s">
        <v>41</v>
      </c>
      <c r="G36" s="35" t="s">
        <v>55</v>
      </c>
      <c r="H36" s="35" t="s">
        <v>77</v>
      </c>
    </row>
    <row r="37" spans="1:8" x14ac:dyDescent="0.3">
      <c r="A37" s="38" t="s">
        <v>149</v>
      </c>
      <c r="B37" s="42" t="s">
        <v>162</v>
      </c>
      <c r="C37" s="42">
        <v>2001</v>
      </c>
      <c r="D37" s="42">
        <v>3800</v>
      </c>
      <c r="E37" s="94">
        <v>367097</v>
      </c>
      <c r="F37" s="97">
        <v>0.5</v>
      </c>
      <c r="G37" s="42">
        <v>57.7</v>
      </c>
      <c r="H37" s="42" t="s">
        <v>184</v>
      </c>
    </row>
    <row r="38" spans="1:8" x14ac:dyDescent="0.3">
      <c r="A38" s="38" t="s">
        <v>71</v>
      </c>
      <c r="B38" s="42"/>
      <c r="C38" s="42"/>
      <c r="D38" s="42"/>
      <c r="E38" s="42"/>
      <c r="F38" s="42"/>
      <c r="G38" s="42"/>
      <c r="H38" s="42"/>
    </row>
    <row r="39" spans="1:8" x14ac:dyDescent="0.3">
      <c r="A39" s="38" t="s">
        <v>72</v>
      </c>
      <c r="B39" s="42"/>
      <c r="C39" s="42"/>
      <c r="D39" s="42"/>
      <c r="E39" s="42"/>
      <c r="F39" s="42"/>
      <c r="G39" s="42"/>
      <c r="H39" s="42"/>
    </row>
    <row r="40" spans="1:8" ht="57.6" x14ac:dyDescent="0.3">
      <c r="A40" s="53" t="s">
        <v>73</v>
      </c>
      <c r="B40" s="35" t="s">
        <v>37</v>
      </c>
      <c r="C40" s="35" t="s">
        <v>38</v>
      </c>
      <c r="D40" s="35" t="s">
        <v>75</v>
      </c>
      <c r="E40" s="35" t="s">
        <v>41</v>
      </c>
      <c r="F40" s="35" t="s">
        <v>55</v>
      </c>
      <c r="G40" s="35" t="s">
        <v>81</v>
      </c>
    </row>
    <row r="41" spans="1:8" x14ac:dyDescent="0.3">
      <c r="A41" s="38" t="s">
        <v>172</v>
      </c>
      <c r="B41" s="42" t="s">
        <v>162</v>
      </c>
      <c r="C41" s="42">
        <v>2001</v>
      </c>
      <c r="D41" s="42" t="s">
        <v>173</v>
      </c>
      <c r="E41" s="97">
        <v>0.5</v>
      </c>
      <c r="F41" s="42">
        <v>57.7</v>
      </c>
      <c r="G41" s="42"/>
      <c r="H41" s="36"/>
    </row>
    <row r="42" spans="1:8" x14ac:dyDescent="0.3">
      <c r="A42" s="38" t="s">
        <v>71</v>
      </c>
      <c r="B42" s="42"/>
      <c r="C42" s="42"/>
      <c r="D42" s="42"/>
      <c r="E42" s="42"/>
      <c r="F42" s="42"/>
      <c r="G42" s="42"/>
      <c r="H42" s="36"/>
    </row>
    <row r="43" spans="1:8" x14ac:dyDescent="0.3">
      <c r="A43" s="38" t="s">
        <v>72</v>
      </c>
      <c r="B43" s="42"/>
      <c r="C43" s="42"/>
      <c r="D43" s="42"/>
      <c r="E43" s="42"/>
      <c r="F43" s="42"/>
      <c r="G43" s="42"/>
      <c r="H43" s="36"/>
    </row>
    <row r="44" spans="1:8" x14ac:dyDescent="0.3">
      <c r="H44" s="4"/>
    </row>
  </sheetData>
  <mergeCells count="8">
    <mergeCell ref="A23:D23"/>
    <mergeCell ref="B1:D1"/>
    <mergeCell ref="A3:D3"/>
    <mergeCell ref="C16:D16"/>
    <mergeCell ref="C17:D17"/>
    <mergeCell ref="C18:D18"/>
    <mergeCell ref="C19:D19"/>
    <mergeCell ref="C22:D22"/>
  </mergeCells>
  <printOptions horizontalCentered="1"/>
  <pageMargins left="0.19685039370078741" right="0.19685039370078741" top="0.74803149606299213" bottom="0.74803149606299213" header="0.31496062992125984" footer="0.31496062992125984"/>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tabSelected="1" view="pageBreakPreview" zoomScale="60" zoomScaleNormal="90" workbookViewId="0">
      <selection activeCell="B5" sqref="B5"/>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14" customWidth="1"/>
    <col min="12" max="12" width="42.44140625" customWidth="1"/>
    <col min="13" max="13" width="22.5546875" customWidth="1"/>
  </cols>
  <sheetData>
    <row r="1" spans="1:11" ht="49.5" customHeight="1" thickBot="1" x14ac:dyDescent="0.35">
      <c r="A1" s="7" t="s">
        <v>143</v>
      </c>
      <c r="B1" s="122" t="str">
        <f>Ūdenssaimniec_ESOŠS_VĒRTĒJUMS!B1</f>
        <v>KULDĪGA</v>
      </c>
      <c r="C1" s="123"/>
      <c r="D1" s="123"/>
      <c r="E1" s="75"/>
      <c r="F1" s="57"/>
    </row>
    <row r="2" spans="1:11" ht="21.75" customHeight="1" x14ac:dyDescent="0.3">
      <c r="A2" s="5"/>
      <c r="B2" s="6"/>
      <c r="C2" s="6"/>
      <c r="D2" s="6"/>
      <c r="E2" s="6"/>
    </row>
    <row r="3" spans="1:11" s="4" customFormat="1" ht="18" customHeight="1" x14ac:dyDescent="0.3">
      <c r="A3" s="124" t="s">
        <v>35</v>
      </c>
      <c r="B3" s="124"/>
      <c r="C3" s="124"/>
      <c r="D3" s="124"/>
      <c r="E3" s="76"/>
    </row>
    <row r="4" spans="1:11" ht="29.4" customHeight="1" x14ac:dyDescent="0.3">
      <c r="A4" s="41" t="s">
        <v>43</v>
      </c>
      <c r="B4" s="30">
        <v>224253</v>
      </c>
      <c r="C4" s="28"/>
      <c r="D4" s="21"/>
      <c r="E4" s="77"/>
    </row>
    <row r="5" spans="1:11" ht="28.8" x14ac:dyDescent="0.3">
      <c r="A5" s="22" t="s">
        <v>36</v>
      </c>
      <c r="B5" s="30">
        <v>224253</v>
      </c>
      <c r="C5" s="34">
        <f>B5/B4</f>
        <v>1</v>
      </c>
      <c r="D5" s="10"/>
      <c r="E5" s="78"/>
    </row>
    <row r="6" spans="1:11" ht="28.8" x14ac:dyDescent="0.3">
      <c r="A6" s="22" t="s">
        <v>87</v>
      </c>
      <c r="B6" s="30">
        <v>4205</v>
      </c>
      <c r="C6" s="29">
        <f>B6/B4</f>
        <v>1.8751142682595104E-2</v>
      </c>
      <c r="D6" s="10"/>
      <c r="E6" s="78"/>
      <c r="F6" s="57"/>
    </row>
    <row r="7" spans="1:11" ht="57.6" x14ac:dyDescent="0.3">
      <c r="A7" s="61" t="s">
        <v>94</v>
      </c>
      <c r="B7" s="35" t="s">
        <v>37</v>
      </c>
      <c r="C7" s="35" t="s">
        <v>38</v>
      </c>
      <c r="D7" s="35" t="s">
        <v>40</v>
      </c>
      <c r="E7" s="35" t="s">
        <v>139</v>
      </c>
      <c r="F7" s="35" t="s">
        <v>42</v>
      </c>
      <c r="G7" s="35" t="s">
        <v>41</v>
      </c>
      <c r="H7" s="35" t="s">
        <v>55</v>
      </c>
      <c r="I7" s="35" t="s">
        <v>44</v>
      </c>
      <c r="J7" s="35" t="s">
        <v>53</v>
      </c>
      <c r="K7" s="35" t="s">
        <v>54</v>
      </c>
    </row>
    <row r="8" spans="1:11" s="37" customFormat="1" ht="14.4" customHeight="1" x14ac:dyDescent="0.3">
      <c r="A8" s="38" t="s">
        <v>150</v>
      </c>
      <c r="B8" s="42" t="s">
        <v>162</v>
      </c>
      <c r="C8" s="42">
        <v>2002</v>
      </c>
      <c r="D8" s="42">
        <v>2925</v>
      </c>
      <c r="E8" s="42">
        <v>7500</v>
      </c>
      <c r="F8" s="42">
        <v>563429</v>
      </c>
      <c r="G8" s="42">
        <v>70</v>
      </c>
      <c r="H8" s="42">
        <v>22.87</v>
      </c>
      <c r="I8" s="42">
        <v>468781.86</v>
      </c>
      <c r="J8" s="113">
        <v>1292.4000000000001</v>
      </c>
      <c r="K8" s="153" t="s">
        <v>163</v>
      </c>
    </row>
    <row r="9" spans="1:11" s="37" customFormat="1" x14ac:dyDescent="0.3">
      <c r="A9" s="38" t="s">
        <v>45</v>
      </c>
      <c r="B9" s="42"/>
      <c r="C9" s="42"/>
      <c r="D9" s="42"/>
      <c r="E9" s="42"/>
      <c r="F9" s="42"/>
      <c r="G9" s="42"/>
      <c r="H9" s="42"/>
      <c r="I9" s="42"/>
      <c r="J9" s="114"/>
      <c r="K9" s="154"/>
    </row>
    <row r="10" spans="1:11" s="37" customFormat="1" x14ac:dyDescent="0.3">
      <c r="A10" s="38" t="s">
        <v>46</v>
      </c>
      <c r="B10" s="42"/>
      <c r="C10" s="42"/>
      <c r="D10" s="42"/>
      <c r="E10" s="42"/>
      <c r="F10" s="42"/>
      <c r="G10" s="42"/>
      <c r="H10" s="42"/>
      <c r="I10" s="42"/>
      <c r="J10" s="114"/>
      <c r="K10" s="154"/>
    </row>
    <row r="11" spans="1:11" s="37" customFormat="1" ht="88.2" customHeight="1" x14ac:dyDescent="0.3">
      <c r="A11" s="84" t="s">
        <v>145</v>
      </c>
      <c r="B11" s="162" t="s">
        <v>188</v>
      </c>
      <c r="C11" s="163"/>
      <c r="D11" s="36"/>
      <c r="E11" s="36"/>
      <c r="F11" s="36"/>
      <c r="G11" s="36"/>
      <c r="H11" s="36"/>
      <c r="I11" s="36"/>
      <c r="J11" s="82"/>
      <c r="K11" s="155"/>
    </row>
    <row r="12" spans="1:11" s="37" customFormat="1" x14ac:dyDescent="0.3">
      <c r="A12" s="36"/>
      <c r="B12" s="36"/>
      <c r="C12" s="36"/>
      <c r="D12" s="36"/>
      <c r="E12" s="36"/>
      <c r="F12" s="36"/>
      <c r="G12" s="36"/>
      <c r="H12" s="36"/>
      <c r="I12" s="36"/>
      <c r="J12" s="82"/>
      <c r="K12" s="82"/>
    </row>
    <row r="13" spans="1:11" ht="46.95" customHeight="1" x14ac:dyDescent="0.3">
      <c r="A13" s="35" t="s">
        <v>39</v>
      </c>
      <c r="B13" s="35" t="s">
        <v>82</v>
      </c>
      <c r="C13" s="35" t="s">
        <v>140</v>
      </c>
      <c r="D13" s="35" t="s">
        <v>47</v>
      </c>
      <c r="E13" s="36"/>
      <c r="F13" s="37"/>
    </row>
    <row r="14" spans="1:11" x14ac:dyDescent="0.3">
      <c r="A14" s="156" t="s">
        <v>150</v>
      </c>
      <c r="B14" s="39" t="s">
        <v>48</v>
      </c>
      <c r="C14" s="95">
        <v>307.5</v>
      </c>
      <c r="D14" s="95">
        <v>4.7300000000000004</v>
      </c>
      <c r="E14" s="79"/>
      <c r="F14" s="37"/>
    </row>
    <row r="15" spans="1:11" x14ac:dyDescent="0.3">
      <c r="A15" s="157"/>
      <c r="B15" s="39" t="s">
        <v>49</v>
      </c>
      <c r="C15" s="95">
        <v>527.5</v>
      </c>
      <c r="D15" s="95">
        <v>40</v>
      </c>
      <c r="E15" s="79"/>
      <c r="F15" s="37"/>
    </row>
    <row r="16" spans="1:11" x14ac:dyDescent="0.3">
      <c r="A16" s="157"/>
      <c r="B16" s="39" t="s">
        <v>50</v>
      </c>
      <c r="C16" s="95">
        <v>295</v>
      </c>
      <c r="D16" s="95">
        <v>8.5500000000000007</v>
      </c>
      <c r="E16" s="79"/>
      <c r="F16" s="37"/>
    </row>
    <row r="17" spans="1:6" x14ac:dyDescent="0.3">
      <c r="A17" s="157"/>
      <c r="B17" s="39" t="s">
        <v>51</v>
      </c>
      <c r="C17" s="95">
        <v>80.75</v>
      </c>
      <c r="D17" s="95">
        <v>14.05</v>
      </c>
      <c r="E17" s="79"/>
      <c r="F17" s="37"/>
    </row>
    <row r="18" spans="1:6" x14ac:dyDescent="0.3">
      <c r="A18" s="157"/>
      <c r="B18" s="39" t="s">
        <v>52</v>
      </c>
      <c r="C18" s="95">
        <v>9.7799999999999994</v>
      </c>
      <c r="D18" s="95">
        <v>0.81</v>
      </c>
      <c r="E18" s="79"/>
      <c r="F18" s="37"/>
    </row>
    <row r="19" spans="1:6" ht="28.8" x14ac:dyDescent="0.3">
      <c r="A19" s="158"/>
      <c r="B19" s="80" t="s">
        <v>141</v>
      </c>
      <c r="C19" s="43">
        <v>7911</v>
      </c>
      <c r="D19" s="28"/>
      <c r="E19" s="79"/>
      <c r="F19" s="37"/>
    </row>
    <row r="20" spans="1:6" ht="29.4" customHeight="1" x14ac:dyDescent="0.3">
      <c r="A20" s="159" t="s">
        <v>45</v>
      </c>
      <c r="B20" s="40" t="s">
        <v>48</v>
      </c>
      <c r="C20" s="44"/>
      <c r="D20" s="44"/>
      <c r="E20" s="79"/>
      <c r="F20" s="37"/>
    </row>
    <row r="21" spans="1:6" x14ac:dyDescent="0.3">
      <c r="A21" s="160"/>
      <c r="B21" s="40" t="s">
        <v>49</v>
      </c>
      <c r="C21" s="44"/>
      <c r="D21" s="44"/>
      <c r="E21" s="79"/>
      <c r="F21" s="37"/>
    </row>
    <row r="22" spans="1:6" x14ac:dyDescent="0.3">
      <c r="A22" s="160"/>
      <c r="B22" s="40" t="s">
        <v>50</v>
      </c>
      <c r="C22" s="44"/>
      <c r="D22" s="44"/>
      <c r="E22" s="79"/>
      <c r="F22" s="37"/>
    </row>
    <row r="23" spans="1:6" x14ac:dyDescent="0.3">
      <c r="A23" s="160"/>
      <c r="B23" s="40" t="s">
        <v>51</v>
      </c>
      <c r="C23" s="44"/>
      <c r="D23" s="44"/>
      <c r="E23" s="79"/>
      <c r="F23" s="37"/>
    </row>
    <row r="24" spans="1:6" x14ac:dyDescent="0.3">
      <c r="A24" s="160"/>
      <c r="B24" s="40" t="s">
        <v>52</v>
      </c>
      <c r="C24" s="44"/>
      <c r="D24" s="44"/>
      <c r="E24" s="79"/>
      <c r="F24" s="37"/>
    </row>
    <row r="25" spans="1:6" ht="28.8" x14ac:dyDescent="0.3">
      <c r="A25" s="161"/>
      <c r="B25" s="80" t="s">
        <v>141</v>
      </c>
      <c r="C25" s="44"/>
      <c r="D25" s="28"/>
    </row>
  </sheetData>
  <mergeCells count="6">
    <mergeCell ref="K8:K11"/>
    <mergeCell ref="B1:D1"/>
    <mergeCell ref="A3:D3"/>
    <mergeCell ref="A14:A19"/>
    <mergeCell ref="A20:A25"/>
    <mergeCell ref="B11:C11"/>
  </mergeCells>
  <printOptions horizontalCentered="1"/>
  <pageMargins left="0.19685039370078741" right="0.19685039370078741" top="0.74803149606299213" bottom="0.74803149606299213" header="0.31496062992125984" footer="0.31496062992125984"/>
  <pageSetup paperSize="9" scale="6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zoomScale="60" zoomScaleNormal="90" workbookViewId="0">
      <selection activeCell="E12" sqref="E12"/>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143</v>
      </c>
      <c r="B1" s="122" t="str">
        <f>Ūdenssaimniec_ESOŠS_VĒRTĒJUMS!B1</f>
        <v>KULDĪGA</v>
      </c>
      <c r="C1" s="123"/>
      <c r="D1" s="57"/>
    </row>
    <row r="2" spans="1:4" ht="21.75" customHeight="1" x14ac:dyDescent="0.3">
      <c r="A2" s="5"/>
      <c r="B2" s="6"/>
      <c r="C2" s="6"/>
    </row>
    <row r="3" spans="1:4" s="4" customFormat="1" ht="18" customHeight="1" x14ac:dyDescent="0.3">
      <c r="A3" s="124" t="s">
        <v>61</v>
      </c>
      <c r="B3" s="124"/>
      <c r="C3" s="124"/>
    </row>
    <row r="4" spans="1:4" s="47" customFormat="1" ht="30" customHeight="1" x14ac:dyDescent="0.3">
      <c r="A4" s="48" t="s">
        <v>59</v>
      </c>
      <c r="B4" s="100" t="s">
        <v>151</v>
      </c>
      <c r="C4" s="28"/>
    </row>
    <row r="5" spans="1:4" s="47" customFormat="1" ht="30" customHeight="1" x14ac:dyDescent="0.3">
      <c r="A5" s="48" t="s">
        <v>60</v>
      </c>
      <c r="B5" s="55">
        <v>3340206</v>
      </c>
      <c r="C5" s="28"/>
    </row>
    <row r="6" spans="1:4" s="47" customFormat="1" ht="48" customHeight="1" x14ac:dyDescent="0.3">
      <c r="A6" s="48" t="s">
        <v>103</v>
      </c>
      <c r="B6" s="55">
        <v>618462</v>
      </c>
      <c r="C6" s="28"/>
      <c r="D6" s="46"/>
    </row>
    <row r="7" spans="1:4" s="47" customFormat="1" ht="30" customHeight="1" x14ac:dyDescent="0.3">
      <c r="A7" s="48" t="s">
        <v>102</v>
      </c>
      <c r="B7" s="55">
        <v>74582</v>
      </c>
      <c r="C7" s="28"/>
      <c r="D7" s="46"/>
    </row>
    <row r="8" spans="1:4" s="47" customFormat="1" ht="28.8" x14ac:dyDescent="0.3">
      <c r="A8" s="48" t="s">
        <v>83</v>
      </c>
      <c r="B8" s="101" t="s">
        <v>164</v>
      </c>
      <c r="C8" s="28"/>
      <c r="D8" s="46"/>
    </row>
    <row r="9" spans="1:4" s="47" customFormat="1" x14ac:dyDescent="0.3">
      <c r="A9" s="51"/>
      <c r="B9" s="52"/>
      <c r="C9" s="52"/>
      <c r="D9" s="46"/>
    </row>
    <row r="10" spans="1:4" ht="29.4" customHeight="1" x14ac:dyDescent="0.3">
      <c r="A10" s="41" t="s">
        <v>56</v>
      </c>
      <c r="B10" s="87">
        <v>1.5</v>
      </c>
      <c r="C10" s="28"/>
      <c r="D10" s="45"/>
    </row>
    <row r="11" spans="1:4" x14ac:dyDescent="0.3">
      <c r="A11" s="22" t="s">
        <v>58</v>
      </c>
      <c r="B11" s="87">
        <v>0.75</v>
      </c>
      <c r="C11" s="34">
        <f>B11/B10</f>
        <v>0.5</v>
      </c>
    </row>
    <row r="12" spans="1:4" x14ac:dyDescent="0.3">
      <c r="A12" s="22" t="s">
        <v>57</v>
      </c>
      <c r="B12" s="87">
        <v>0.75</v>
      </c>
      <c r="C12" s="29">
        <f>B12/B10</f>
        <v>0.5</v>
      </c>
    </row>
    <row r="13" spans="1:4" ht="43.2" x14ac:dyDescent="0.3">
      <c r="A13" s="49" t="s">
        <v>142</v>
      </c>
      <c r="B13" s="87">
        <v>3.25</v>
      </c>
      <c r="C13" s="112" t="s">
        <v>187</v>
      </c>
    </row>
    <row r="14" spans="1:4" x14ac:dyDescent="0.3">
      <c r="A14" s="49" t="s">
        <v>104</v>
      </c>
      <c r="B14" s="55">
        <v>459657</v>
      </c>
      <c r="C14" s="28"/>
    </row>
    <row r="15" spans="1:4" x14ac:dyDescent="0.3">
      <c r="A15" s="66" t="s">
        <v>105</v>
      </c>
      <c r="B15" s="99">
        <v>445020</v>
      </c>
      <c r="C15" s="28"/>
    </row>
    <row r="16" spans="1:4" ht="28.8" x14ac:dyDescent="0.3">
      <c r="A16" s="64" t="s">
        <v>65</v>
      </c>
      <c r="B16" s="96" t="s">
        <v>154</v>
      </c>
      <c r="C16" s="65"/>
      <c r="D16" s="45"/>
    </row>
    <row r="17" spans="1:4" ht="28.8" x14ac:dyDescent="0.3">
      <c r="A17" s="64" t="s">
        <v>24</v>
      </c>
      <c r="B17" s="96" t="s">
        <v>165</v>
      </c>
      <c r="C17" s="65"/>
    </row>
    <row r="18" spans="1:4" ht="28.8" x14ac:dyDescent="0.3">
      <c r="A18" s="64" t="s">
        <v>88</v>
      </c>
      <c r="B18" s="44" t="s">
        <v>153</v>
      </c>
      <c r="C18" s="65"/>
      <c r="D18" s="57"/>
    </row>
    <row r="19" spans="1:4" ht="15.6" customHeight="1" x14ac:dyDescent="0.3">
      <c r="A19" s="164" t="s">
        <v>62</v>
      </c>
      <c r="B19" s="165"/>
      <c r="C19" s="164"/>
    </row>
    <row r="20" spans="1:4" x14ac:dyDescent="0.3">
      <c r="A20" s="41" t="s">
        <v>63</v>
      </c>
      <c r="B20" s="87">
        <v>1.04</v>
      </c>
      <c r="C20" s="28"/>
    </row>
    <row r="21" spans="1:4" x14ac:dyDescent="0.3">
      <c r="A21" s="49" t="s">
        <v>106</v>
      </c>
      <c r="B21" s="55">
        <v>328050</v>
      </c>
      <c r="C21" s="28"/>
    </row>
    <row r="22" spans="1:4" x14ac:dyDescent="0.3">
      <c r="A22" s="49" t="s">
        <v>107</v>
      </c>
      <c r="B22" s="55">
        <v>304439</v>
      </c>
      <c r="C22" s="28"/>
    </row>
    <row r="23" spans="1:4" ht="28.8" x14ac:dyDescent="0.3">
      <c r="A23" s="50" t="s">
        <v>64</v>
      </c>
      <c r="B23" s="98" t="s">
        <v>155</v>
      </c>
      <c r="C23" s="28"/>
    </row>
    <row r="24" spans="1:4" ht="28.8" x14ac:dyDescent="0.3">
      <c r="A24" s="50" t="s">
        <v>24</v>
      </c>
      <c r="B24" s="44" t="s">
        <v>152</v>
      </c>
      <c r="C24" s="28"/>
    </row>
    <row r="25" spans="1:4" ht="28.8" x14ac:dyDescent="0.3">
      <c r="A25" s="50" t="s">
        <v>66</v>
      </c>
      <c r="B25" s="44" t="s">
        <v>153</v>
      </c>
      <c r="C25" s="28"/>
    </row>
    <row r="26" spans="1:4" x14ac:dyDescent="0.3">
      <c r="A26" s="57"/>
    </row>
  </sheetData>
  <mergeCells count="3">
    <mergeCell ref="B1:C1"/>
    <mergeCell ref="A3:C3"/>
    <mergeCell ref="A19:C19"/>
  </mergeCells>
  <pageMargins left="0.7" right="0.7" top="0.75" bottom="0.75" header="0.3" footer="0.3"/>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2</vt:i4>
      </vt:variant>
    </vt:vector>
  </HeadingPairs>
  <TitlesOfParts>
    <vt:vector size="7" baseType="lpstr">
      <vt:lpstr>Investiciju_plans_POST2020</vt:lpstr>
      <vt:lpstr>Par aglo. un dec.kan.</vt:lpstr>
      <vt:lpstr>Ūdenssaimniec_ESOŠS_VĒRTĒJUMS</vt:lpstr>
      <vt:lpstr>NAI_esošais_vērtējums</vt:lpstr>
      <vt:lpstr>Ekonomiskais_novērtējums</vt:lpstr>
      <vt:lpstr>Investiciju_plans_POST2020!Drukas_apgabals</vt:lpstr>
      <vt:lpstr>'Par aglo. un dec.kan.'!Drukas_apgabals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2020-03-23T09:43:22Z</dcterms:modified>
</cp:coreProperties>
</file>