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filterPrivacy="1" defaultThemeVersion="124226"/>
  <xr:revisionPtr revIDLastSave="0" documentId="13_ncr:1_{0514661B-E358-4197-8389-E917A903E2EE}" xr6:coauthVersionLast="36"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dec.kan.'!$A$1:$B$18</definedName>
    <definedName name="_xlnm.Print_Area" localSheetId="2">Ūdenssaimniec_ESOŠS_VĒRTĒJUMS!$A$1:$H$44</definedName>
  </definedNames>
  <calcPr calcId="191029"/>
</workbook>
</file>

<file path=xl/calcChain.xml><?xml version="1.0" encoding="utf-8"?>
<calcChain xmlns="http://schemas.openxmlformats.org/spreadsheetml/2006/main">
  <c r="D10" i="7" l="1"/>
  <c r="C10" i="7"/>
  <c r="B10" i="7"/>
  <c r="B20" i="1" l="1"/>
  <c r="H35" i="1" l="1"/>
  <c r="H28" i="1"/>
  <c r="H23" i="1"/>
  <c r="H19" i="1"/>
  <c r="H15" i="1"/>
  <c r="H11" i="1"/>
  <c r="B1" i="2" l="1"/>
  <c r="C26" i="7" l="1"/>
  <c r="C12" i="9"/>
  <c r="C11" i="9"/>
  <c r="C5" i="8"/>
  <c r="C6" i="8"/>
  <c r="C7" i="7"/>
  <c r="C8" i="7"/>
  <c r="D23" i="1" l="1"/>
  <c r="D15" i="1"/>
  <c r="D28" i="1"/>
  <c r="D19" i="1"/>
  <c r="D35" i="1"/>
  <c r="D11" i="1" l="1"/>
</calcChain>
</file>

<file path=xl/sharedStrings.xml><?xml version="1.0" encoding="utf-8"?>
<sst xmlns="http://schemas.openxmlformats.org/spreadsheetml/2006/main" count="262" uniqueCount="192">
  <si>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</si>
  <si>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</si>
  <si>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</si>
  <si>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</si>
  <si>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</si>
  <si>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</si>
  <si>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</si>
  <si>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</si>
  <si>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</si>
  <si>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</si>
  <si>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</si>
  <si>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</si>
  <si>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</si>
  <si>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</si>
  <si>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</si>
  <si>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</si>
  <si>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</si>
  <si>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</si>
  <si>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</si>
  <si>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</si>
  <si>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</si>
  <si>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</si>
  <si>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</si>
  <si>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</si>
  <si>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</si>
  <si>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</si>
  <si>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</si>
  <si>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</si>
  <si>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</si>
  <si>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</si>
  <si>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</si>
  <si>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</si>
  <si>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</si>
  <si>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</si>
  <si>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</si>
  <si>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</si>
  <si>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</si>
  <si>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</si>
  <si>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</si>
  <si>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</si>
  <si>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</si>
  <si>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</si>
  <si>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</si>
  <si>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</si>
  <si>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</si>
  <si>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</si>
  <si>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</si>
  <si>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</si>
  <si>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</si>
  <si>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</si>
  <si>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</si>
  <si>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</si>
  <si>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</si>
  <si>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</si>
  <si>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</si>
  <si>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</si>
  <si>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</si>
  <si>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</si>
  <si>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</si>
  <si>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</si>
  <si>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</si>
  <si>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</si>
  <si>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</si>
  <si>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</si>
  <si>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</si>
  <si>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</si>
  <si>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</si>
  <si>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</si>
  <si>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</si>
  <si>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</si>
  <si>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</si>
  <si>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Nr.1</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</si>
  <si>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</si>
  <si>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</si>
  <si>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</si>
  <si>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</si>
  <si>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</si>
  <si>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</si>
  <si>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</si>
  <si>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</si>
  <si>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</si>
  <si>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</si>
  <si>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</si>
  <si>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</si>
  <si>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</si>
  <si>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</si>
  <si>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</si>
  <si>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</si>
  <si>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</si>
  <si>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</si>
  <si>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</si>
  <si>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</si>
  <si>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</si>
  <si>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</si>
  <si>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</si>
  <si>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</si>
  <si>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</si>
  <si>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</si>
  <si>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</si>
  <si>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</si>
  <si>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</si>
  <si>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 xml:space="preserve"> - iesniegt lēmuma kopiju</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</si>
  <si>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</si>
  <si>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</si>
  <si>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</si>
  <si>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</si>
  <si>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</si>
  <si>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</si>
  <si>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</si>
  <si>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</si>
  <si>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</si>
  <si>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</si>
  <si>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</si>
  <si>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</si>
  <si>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</si>
  <si>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</si>
  <si>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</si>
  <si>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</si>
  <si>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</si>
  <si>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</si>
  <si>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</si>
  <si>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</si>
  <si>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</si>
  <si>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</si>
  <si>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</si>
  <si>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</si>
  <si>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</si>
  <si>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</si>
  <si>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</si>
  <si>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</si>
  <si>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</si>
  <si>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</si>
  <si>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</si>
  <si>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</si>
  <si>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</si>
  <si>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</si>
  <si>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</si>
  <si>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</si>
  <si>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</si>
  <si>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</si>
  <si>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</si>
  <si>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</si>
  <si>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</si>
  <si>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</si>
  <si>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</si>
  <si>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</si>
  <si>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</si>
  <si>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</si>
  <si>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</si>
  <si>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</si>
  <si>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t>Cik liels ir pašvaldības (uzņēmuma) atbalsts māju pieslēgumu izbūvei, lai pieslēgtos kanalizācijas tīkliem?</t>
  </si>
  <si>
    <t>Cik daudz mājsaimniecībām šāds atbalsts ir sniegts?</t>
  </si>
  <si>
    <r>
      <t xml:space="preserve">CŪS pakalpojumu zonas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</si>
  <si>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</si>
  <si>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</si>
  <si>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1. caur pašvaldību, 2. kredīts Valsts kasē vai bankā ar valsts galvojumu</t>
  </si>
  <si>
    <t>Plāns ir galvā, bet plāno tikai tekošos darbus viena gada ietvaros.</t>
  </si>
  <si>
    <t>Alsviķu pagasts Iztekas, Alūknses pilsētas attīrīšanas iekārtas</t>
  </si>
  <si>
    <t>SIA "RŪPE"</t>
  </si>
  <si>
    <t>Ir izbūvēts tikai viens aerācijas baseins, kas rada problēmas, jo nevar pilnībā apkopt. Savādāk jāslēdz ciet NAI, kamēr tīra.</t>
  </si>
  <si>
    <t>70 - 80 t gadā mitrā veidā ar 50% ūdeni</t>
  </si>
  <si>
    <t>Glabā vecajos aerācijas baseinos, dūņu dīķo un dūņu laukā.</t>
  </si>
  <si>
    <t>bez NAI</t>
  </si>
  <si>
    <t>2016.g. tarifs</t>
  </si>
  <si>
    <t>Tarifu vajag pārstrādāt ir doma 2020.g.</t>
  </si>
  <si>
    <t>Jā</t>
  </si>
  <si>
    <t>2021.g. 1.jūlijs jāizveido reģistrs</t>
  </si>
  <si>
    <t>IR pilsētas līdzfinansējums 50%, bet ne vairāk kā 750 EUR</t>
  </si>
  <si>
    <t>Cik liels ir pašvaldības (uzņēmuma) atbalsts māju pieslēgumu izbūvei, lai pieslēgtos ūdensapgādes tīkliem?</t>
  </si>
  <si>
    <t>Var dabūt arī ūdenim</t>
  </si>
  <si>
    <t>Tas pats</t>
  </si>
  <si>
    <t>10, varbūt vairāk</t>
  </si>
  <si>
    <t>Ir šķirsistēmas vairākas.</t>
  </si>
  <si>
    <t>1 vieta (ir vēl viena labāka uz sistēmas, kur varētu izbūvēt)</t>
  </si>
  <si>
    <t>27.01.2020</t>
  </si>
  <si>
    <t>Ziedu, Skārņu rajons</t>
  </si>
  <si>
    <t>Alūksne</t>
  </si>
  <si>
    <t>SIA RŪPE</t>
  </si>
  <si>
    <t>Artis Sviklis</t>
  </si>
  <si>
    <t>NAI ir viens attīrīšanas process, kuru nav iespējams kopt, jo nevar apstādināt attīrīšanas iekārtas. Vajag paralēla cikla izbūvi</t>
  </si>
  <si>
    <t>Ir vēlme paplašināt aglomerāciju iekļaujot tajā Ziedu un Skārņu ielu. Vajag novērtēt vai iepriekš šīs ielas netika izņemtas dēļ tā, ka nebija ekonomiski pamatotas.</t>
  </si>
  <si>
    <t>2029.gadā beidzas 52 638 EUR/gadā</t>
  </si>
  <si>
    <t>SIA "Rūpe"</t>
  </si>
  <si>
    <t>70 cilvēki</t>
  </si>
  <si>
    <t>ALŪKSNE</t>
  </si>
  <si>
    <t>Ir liels koējais piesārņojums</t>
  </si>
  <si>
    <t>2.lapā</t>
  </si>
  <si>
    <t>E-pasts</t>
  </si>
  <si>
    <t>baiba.salaka@rupe.lv</t>
  </si>
  <si>
    <t>Decentralizēto reģistru uzturēs SIA RŪPE un ir vienīgie pakalpojuma sniedzēji. Ir Alūksnes pilsēta un pagastu centri (15 gab). Ir pieņemts papildus darbinieks, pašvaldība paredz līdzekļus darbinieka darbam.</t>
  </si>
  <si>
    <t>Ir tikai viens pakalpojuma sniedzējs, SIA RŪPE</t>
  </si>
  <si>
    <t>Sākumā mazāk, tagad vairāk, kopējais paredzētais budžets ap 20 000 EUR. Atsaucība ir liela, ap 30, atbalstu saņem visi. Ir būtisks atbalsts un palīdz uzņēmumam.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</si>
</sst>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rgb="FF0070C0"/>
      <name val="Calibri"/>
      <family val="2"/>
      <charset val="186"/>
      <scheme val="minor"/>
    </font>
    <font>
      <i/>
      <sz val="9"/>
      <color theme="1"/>
      <name val="Calibri"/>
      <family val="2"/>
      <scheme val="minor"/>
    </font>
    <font>
      <sz val="11"/>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2" fillId="0" borderId="0"/>
    <xf numFmtId="9" fontId="27" fillId="0" borderId="0" applyFont="0" applyFill="0" applyBorder="0" applyAlignment="0" applyProtection="0"/>
    <xf numFmtId="0" fontId="28" fillId="0" borderId="0" applyNumberFormat="0" applyFill="0" applyBorder="0" applyAlignment="0" applyProtection="0"/>
  </cellStyleXfs>
  <cellXfs count="180">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0" fontId="0" fillId="0" borderId="4" xfId="0" applyBorder="1" applyAlignment="1">
      <alignment vertical="center"/>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25" fillId="0" borderId="0" xfId="0" applyFont="1"/>
    <xf numFmtId="0" fontId="16" fillId="0" borderId="11" xfId="0" applyFont="1" applyFill="1" applyBorder="1" applyAlignment="1">
      <alignment wrapText="1"/>
    </xf>
    <xf numFmtId="0" fontId="26" fillId="0" borderId="1" xfId="0" applyFont="1" applyFill="1" applyBorder="1" applyAlignment="1">
      <alignment horizontal="center" vertical="center" wrapText="1"/>
    </xf>
    <xf numFmtId="9" fontId="16" fillId="4" borderId="1" xfId="0" applyNumberFormat="1" applyFont="1" applyFill="1" applyBorder="1" applyAlignment="1">
      <alignment horizontal="center" vertical="center" wrapText="1"/>
    </xf>
    <xf numFmtId="0" fontId="0" fillId="4" borderId="1" xfId="0" applyFill="1" applyBorder="1" applyAlignment="1">
      <alignment wrapText="1"/>
    </xf>
    <xf numFmtId="4" fontId="0" fillId="4" borderId="1" xfId="0" applyNumberFormat="1" applyFill="1" applyBorder="1" applyAlignment="1">
      <alignment vertical="top"/>
    </xf>
    <xf numFmtId="4" fontId="0" fillId="4" borderId="7" xfId="0" applyNumberFormat="1" applyFill="1" applyBorder="1" applyAlignment="1">
      <alignment vertical="top"/>
    </xf>
    <xf numFmtId="4" fontId="3" fillId="4" borderId="1" xfId="0" applyNumberFormat="1" applyFont="1" applyFill="1" applyBorder="1" applyAlignment="1">
      <alignment vertical="top"/>
    </xf>
    <xf numFmtId="3" fontId="0" fillId="4" borderId="7" xfId="0" applyNumberFormat="1" applyFill="1" applyBorder="1" applyAlignment="1">
      <alignment vertical="top" wrapText="1"/>
    </xf>
    <xf numFmtId="3" fontId="0" fillId="0" borderId="0" xfId="0" applyNumberFormat="1" applyBorder="1" applyAlignment="1">
      <alignment vertical="top"/>
    </xf>
    <xf numFmtId="0" fontId="0" fillId="0" borderId="0" xfId="0"/>
    <xf numFmtId="0" fontId="17"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8" fillId="0" borderId="1" xfId="0" applyFont="1" applyBorder="1"/>
    <xf numFmtId="9" fontId="0" fillId="4" borderId="1" xfId="2" applyFont="1" applyFill="1" applyBorder="1" applyAlignment="1">
      <alignment vertical="top"/>
    </xf>
    <xf numFmtId="0" fontId="7" fillId="7" borderId="0" xfId="0" applyFont="1" applyFill="1" applyBorder="1" applyAlignment="1">
      <alignment horizontal="center" vertical="center" wrapText="1"/>
    </xf>
    <xf numFmtId="0" fontId="3" fillId="7" borderId="3" xfId="0" applyFont="1" applyFill="1" applyBorder="1" applyAlignment="1">
      <alignment vertical="top" wrapText="1"/>
    </xf>
    <xf numFmtId="0" fontId="3" fillId="7" borderId="7" xfId="0" applyFont="1" applyFill="1" applyBorder="1" applyAlignment="1">
      <alignment vertical="top" wrapText="1"/>
    </xf>
    <xf numFmtId="0" fontId="0" fillId="0" borderId="22" xfId="0" applyBorder="1" applyAlignment="1"/>
    <xf numFmtId="0" fontId="0" fillId="0" borderId="0" xfId="0" applyAlignment="1"/>
    <xf numFmtId="0" fontId="7" fillId="3" borderId="23" xfId="0" applyFont="1" applyFill="1" applyBorder="1" applyAlignment="1">
      <alignment horizontal="center" vertical="center" wrapText="1"/>
    </xf>
    <xf numFmtId="0" fontId="3" fillId="4" borderId="8" xfId="0" applyFont="1" applyFill="1" applyBorder="1" applyAlignment="1">
      <alignment vertical="top" wrapText="1"/>
    </xf>
    <xf numFmtId="0" fontId="0" fillId="4" borderId="10" xfId="0" applyFill="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1" xfId="0" applyFont="1" applyBorder="1" applyAlignment="1">
      <alignment vertical="top" wrapText="1"/>
    </xf>
    <xf numFmtId="1" fontId="3" fillId="4" borderId="7" xfId="0" applyNumberFormat="1" applyFont="1" applyFill="1" applyBorder="1" applyAlignment="1">
      <alignment vertical="top"/>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1" xfId="0"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28" fillId="4" borderId="6" xfId="3" applyFill="1" applyBorder="1" applyAlignment="1">
      <alignment horizontal="center" vertical="center"/>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2" fillId="9" borderId="1"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2"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0" borderId="0" xfId="0" applyBorder="1" applyAlignment="1">
      <alignment horizontal="left" wrapText="1"/>
    </xf>
    <xf numFmtId="0" fontId="23" fillId="0" borderId="22" xfId="0" applyFont="1" applyBorder="1" applyAlignment="1">
      <alignment horizontal="center" wrapText="1"/>
    </xf>
    <xf numFmtId="0" fontId="23" fillId="0" borderId="0" xfId="0" applyFont="1" applyAlignment="1">
      <alignment horizontal="center" wrapText="1"/>
    </xf>
    <xf numFmtId="0" fontId="18" fillId="0" borderId="22" xfId="0" applyFont="1" applyBorder="1" applyAlignment="1">
      <alignment horizontal="center" wrapText="1"/>
    </xf>
    <xf numFmtId="0" fontId="18" fillId="0" borderId="0" xfId="0" applyFont="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3" fontId="0" fillId="4" borderId="8" xfId="0" applyNumberFormat="1" applyFill="1" applyBorder="1" applyAlignment="1">
      <alignment horizontal="center" vertical="top" wrapText="1"/>
    </xf>
    <xf numFmtId="3" fontId="0" fillId="4" borderId="10" xfId="0" applyNumberFormat="1" applyFill="1" applyBorder="1" applyAlignment="1">
      <alignment horizontal="center" vertical="top"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4">
    <cellStyle name="Hyperlink" xfId="3" builtinId="8"/>
    <cellStyle name="Normal" xfId="0" builtinId="0"/>
    <cellStyle name="Normal 2" xfId="1" xr:uid="{00000000-0005-0000-0000-00000100000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iba.salaka@rupe.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view="pageBreakPreview" zoomScale="50" zoomScaleNormal="90" zoomScaleSheetLayoutView="50" workbookViewId="0">
      <selection activeCell="N11" sqref="N11"/>
    </sheetView>
  </sheetViews>
  <sheetFormatPr defaultRowHeight="14.4" x14ac:dyDescent="0.3"/>
  <cols>
    <col min="1" max="1" width="40.5546875" style="3" customWidth="1"/>
    <col min="2" max="4" width="23.6640625" customWidth="1"/>
    <col min="5" max="5" width="40.6640625" customWidth="1"/>
    <col min="6" max="8" width="23.6640625" customWidth="1"/>
  </cols>
  <sheetData>
    <row r="1" spans="1:8" ht="49.5" customHeight="1" thickBot="1" x14ac:dyDescent="0.35">
      <c r="A1" s="7" t="s">
        <v>144</v>
      </c>
      <c r="B1" s="122" t="s">
        <v>176</v>
      </c>
      <c r="C1" s="123"/>
      <c r="D1" s="124"/>
    </row>
    <row r="2" spans="1:8" ht="49.5" customHeight="1" thickBot="1" x14ac:dyDescent="0.35">
      <c r="A2" s="87" t="s">
        <v>148</v>
      </c>
      <c r="B2" s="128" t="s">
        <v>177</v>
      </c>
      <c r="C2" s="129"/>
      <c r="D2" s="130"/>
    </row>
    <row r="3" spans="1:8" ht="49.5" customHeight="1" thickBot="1" x14ac:dyDescent="0.35">
      <c r="A3" s="87" t="s">
        <v>147</v>
      </c>
      <c r="B3" s="128" t="s">
        <v>174</v>
      </c>
      <c r="C3" s="129"/>
      <c r="D3" s="130"/>
    </row>
    <row r="4" spans="1:8" ht="49.2" customHeight="1" thickBot="1" x14ac:dyDescent="0.35">
      <c r="A4" s="87" t="s">
        <v>149</v>
      </c>
      <c r="B4" s="128" t="s">
        <v>178</v>
      </c>
      <c r="C4" s="129"/>
      <c r="D4" s="130"/>
    </row>
    <row r="5" spans="1:8" s="98" customFormat="1" ht="49.2" customHeight="1" thickBot="1" x14ac:dyDescent="0.35">
      <c r="A5" s="111" t="s">
        <v>187</v>
      </c>
      <c r="B5" s="131" t="s">
        <v>188</v>
      </c>
      <c r="C5" s="129"/>
      <c r="D5" s="130"/>
    </row>
    <row r="6" spans="1:8" ht="21.75" customHeight="1" x14ac:dyDescent="0.3">
      <c r="A6" s="5"/>
      <c r="B6" s="6"/>
      <c r="C6" s="6"/>
      <c r="D6" s="6"/>
    </row>
    <row r="7" spans="1:8" s="4" customFormat="1" ht="18" customHeight="1" x14ac:dyDescent="0.3">
      <c r="A7" s="125" t="s">
        <v>113</v>
      </c>
      <c r="B7" s="125"/>
      <c r="C7" s="125"/>
      <c r="D7" s="125"/>
      <c r="E7" s="132" t="s">
        <v>114</v>
      </c>
      <c r="F7" s="132"/>
      <c r="G7" s="132"/>
      <c r="H7" s="132"/>
    </row>
    <row r="8" spans="1:8" ht="55.5" customHeight="1" x14ac:dyDescent="0.3">
      <c r="A8" s="127" t="s">
        <v>7</v>
      </c>
      <c r="B8" s="127" t="s">
        <v>94</v>
      </c>
      <c r="C8" s="127" t="s">
        <v>129</v>
      </c>
      <c r="D8" s="126" t="s">
        <v>22</v>
      </c>
      <c r="E8" s="133" t="s">
        <v>7</v>
      </c>
      <c r="F8" s="133" t="s">
        <v>115</v>
      </c>
      <c r="G8" s="133" t="s">
        <v>9</v>
      </c>
      <c r="H8" s="134" t="s">
        <v>22</v>
      </c>
    </row>
    <row r="9" spans="1:8" ht="129" customHeight="1" x14ac:dyDescent="0.3">
      <c r="A9" s="127"/>
      <c r="B9" s="127"/>
      <c r="C9" s="127"/>
      <c r="D9" s="126"/>
      <c r="E9" s="133"/>
      <c r="F9" s="133"/>
      <c r="G9" s="133"/>
      <c r="H9" s="134"/>
    </row>
    <row r="10" spans="1:8" x14ac:dyDescent="0.3">
      <c r="A10" s="119" t="s">
        <v>18</v>
      </c>
      <c r="B10" s="119"/>
      <c r="C10" s="119"/>
      <c r="D10" s="119"/>
      <c r="E10" s="155" t="s">
        <v>134</v>
      </c>
      <c r="F10" s="155"/>
      <c r="G10" s="155"/>
      <c r="H10" s="155"/>
    </row>
    <row r="11" spans="1:8" ht="46.95" customHeight="1" x14ac:dyDescent="0.3">
      <c r="A11" s="18" t="s">
        <v>19</v>
      </c>
      <c r="B11" s="8"/>
      <c r="C11" s="17">
        <v>679</v>
      </c>
      <c r="D11" s="8">
        <f>D12+D13+D14</f>
        <v>0</v>
      </c>
      <c r="E11" s="70" t="s">
        <v>130</v>
      </c>
      <c r="F11" s="71"/>
      <c r="G11" s="72">
        <v>182</v>
      </c>
      <c r="H11" s="71" t="e">
        <f>#REF!+H12+H14</f>
        <v>#REF!</v>
      </c>
    </row>
    <row r="12" spans="1:8" x14ac:dyDescent="0.3">
      <c r="A12" s="19" t="s">
        <v>0</v>
      </c>
      <c r="B12" s="44">
        <v>12000</v>
      </c>
      <c r="C12" s="9"/>
      <c r="D12" s="55"/>
      <c r="E12" s="135" t="s">
        <v>119</v>
      </c>
      <c r="F12" s="137">
        <v>6000</v>
      </c>
      <c r="G12" s="141"/>
      <c r="H12" s="139">
        <v>0</v>
      </c>
    </row>
    <row r="13" spans="1:8" x14ac:dyDescent="0.3">
      <c r="A13" s="19" t="s">
        <v>1</v>
      </c>
      <c r="B13" s="44">
        <v>1200</v>
      </c>
      <c r="C13" s="9"/>
      <c r="D13" s="55">
        <v>0</v>
      </c>
      <c r="E13" s="136"/>
      <c r="F13" s="138"/>
      <c r="G13" s="142"/>
      <c r="H13" s="140"/>
    </row>
    <row r="14" spans="1:8" x14ac:dyDescent="0.3">
      <c r="A14" s="19" t="s">
        <v>4</v>
      </c>
      <c r="B14" s="44"/>
      <c r="C14" s="9"/>
      <c r="D14" s="30">
        <v>0</v>
      </c>
      <c r="E14" s="19" t="s">
        <v>4</v>
      </c>
      <c r="F14" s="44"/>
      <c r="G14" s="9"/>
      <c r="H14" s="30">
        <v>0</v>
      </c>
    </row>
    <row r="15" spans="1:8" ht="62.4" x14ac:dyDescent="0.3">
      <c r="A15" s="20" t="s">
        <v>21</v>
      </c>
      <c r="B15" s="12"/>
      <c r="C15" s="13"/>
      <c r="D15" s="14">
        <f>D16+D17+D18</f>
        <v>0</v>
      </c>
      <c r="E15" s="73" t="s">
        <v>131</v>
      </c>
      <c r="F15" s="74"/>
      <c r="G15" s="75"/>
      <c r="H15" s="76">
        <f>H16+H17+H18</f>
        <v>0</v>
      </c>
    </row>
    <row r="16" spans="1:8" x14ac:dyDescent="0.3">
      <c r="A16" s="19" t="s">
        <v>2</v>
      </c>
      <c r="B16" s="44">
        <v>6</v>
      </c>
      <c r="C16" s="114"/>
      <c r="D16" s="55">
        <v>0</v>
      </c>
      <c r="E16" s="19" t="s">
        <v>120</v>
      </c>
      <c r="F16" s="44"/>
      <c r="G16" s="9"/>
      <c r="H16" s="55">
        <v>0</v>
      </c>
    </row>
    <row r="17" spans="1:8" ht="104.4" customHeight="1" x14ac:dyDescent="0.3">
      <c r="A17" s="19" t="s">
        <v>12</v>
      </c>
      <c r="B17" s="112">
        <v>1</v>
      </c>
      <c r="C17" s="116" t="s">
        <v>179</v>
      </c>
      <c r="D17" s="113">
        <v>0</v>
      </c>
      <c r="E17" s="19" t="s">
        <v>121</v>
      </c>
      <c r="F17" s="44"/>
      <c r="G17" s="9"/>
      <c r="H17" s="55">
        <v>0</v>
      </c>
    </row>
    <row r="18" spans="1:8" ht="27.6" x14ac:dyDescent="0.3">
      <c r="A18" s="19" t="s">
        <v>11</v>
      </c>
      <c r="B18" s="44"/>
      <c r="C18" s="115"/>
      <c r="D18" s="55">
        <v>0</v>
      </c>
      <c r="E18" s="19" t="s">
        <v>122</v>
      </c>
      <c r="F18" s="44"/>
      <c r="G18" s="9"/>
      <c r="H18" s="55">
        <v>0</v>
      </c>
    </row>
    <row r="19" spans="1:8" ht="85.95" customHeight="1" x14ac:dyDescent="0.3">
      <c r="A19" s="18" t="s">
        <v>20</v>
      </c>
      <c r="B19" s="8"/>
      <c r="C19" s="17" t="s">
        <v>183</v>
      </c>
      <c r="D19" s="8">
        <f>D20+D21+D22</f>
        <v>0</v>
      </c>
      <c r="E19" s="70" t="s">
        <v>132</v>
      </c>
      <c r="F19" s="71"/>
      <c r="G19" s="72" t="s">
        <v>23</v>
      </c>
      <c r="H19" s="71" t="e">
        <f>#REF!+H20+H22</f>
        <v>#REF!</v>
      </c>
    </row>
    <row r="20" spans="1:8" x14ac:dyDescent="0.3">
      <c r="A20" s="19" t="s">
        <v>0</v>
      </c>
      <c r="B20" s="44">
        <f>2000</f>
        <v>2000</v>
      </c>
      <c r="C20" s="116" t="s">
        <v>175</v>
      </c>
      <c r="D20" s="55">
        <v>0</v>
      </c>
      <c r="E20" s="135" t="s">
        <v>1</v>
      </c>
      <c r="F20" s="143"/>
      <c r="G20" s="145"/>
      <c r="H20" s="147">
        <v>0</v>
      </c>
    </row>
    <row r="21" spans="1:8" x14ac:dyDescent="0.3">
      <c r="A21" s="19" t="s">
        <v>1</v>
      </c>
      <c r="B21" s="44">
        <v>500</v>
      </c>
      <c r="C21" s="116" t="s">
        <v>175</v>
      </c>
      <c r="D21" s="55">
        <v>0</v>
      </c>
      <c r="E21" s="136"/>
      <c r="F21" s="144"/>
      <c r="G21" s="146"/>
      <c r="H21" s="148"/>
    </row>
    <row r="22" spans="1:8" x14ac:dyDescent="0.3">
      <c r="A22" s="19" t="s">
        <v>4</v>
      </c>
      <c r="B22" s="44"/>
      <c r="C22" s="9"/>
      <c r="D22" s="30">
        <v>0</v>
      </c>
      <c r="E22" s="19" t="s">
        <v>4</v>
      </c>
      <c r="F22" s="44"/>
      <c r="G22" s="9"/>
      <c r="H22" s="30">
        <v>0</v>
      </c>
    </row>
    <row r="23" spans="1:8" ht="78" x14ac:dyDescent="0.3">
      <c r="A23" s="20" t="s">
        <v>116</v>
      </c>
      <c r="B23" s="12"/>
      <c r="C23" s="13"/>
      <c r="D23" s="14">
        <f>D24+D25+D26</f>
        <v>0</v>
      </c>
      <c r="E23" s="73" t="s">
        <v>133</v>
      </c>
      <c r="F23" s="74"/>
      <c r="G23" s="75"/>
      <c r="H23" s="76">
        <f>H24+H25+H26</f>
        <v>0</v>
      </c>
    </row>
    <row r="24" spans="1:8" x14ac:dyDescent="0.3">
      <c r="A24" s="19" t="s">
        <v>2</v>
      </c>
      <c r="B24" s="44">
        <v>2</v>
      </c>
      <c r="C24" s="116" t="s">
        <v>175</v>
      </c>
      <c r="D24" s="55">
        <v>0</v>
      </c>
      <c r="E24" s="19" t="s">
        <v>120</v>
      </c>
      <c r="F24" s="44"/>
      <c r="G24" s="9"/>
      <c r="H24" s="55">
        <v>0</v>
      </c>
    </row>
    <row r="25" spans="1:8" ht="41.4" x14ac:dyDescent="0.3">
      <c r="A25" s="19" t="s">
        <v>12</v>
      </c>
      <c r="B25" s="44"/>
      <c r="C25" s="9"/>
      <c r="D25" s="55">
        <v>0</v>
      </c>
      <c r="E25" s="19" t="s">
        <v>121</v>
      </c>
      <c r="F25" s="44"/>
      <c r="G25" s="9"/>
      <c r="H25" s="55">
        <v>0</v>
      </c>
    </row>
    <row r="26" spans="1:8" ht="27.6" x14ac:dyDescent="0.3">
      <c r="A26" s="19" t="s">
        <v>11</v>
      </c>
      <c r="B26" s="44"/>
      <c r="C26" s="9"/>
      <c r="D26" s="55">
        <v>0</v>
      </c>
      <c r="E26" s="19" t="s">
        <v>122</v>
      </c>
      <c r="F26" s="44"/>
      <c r="G26" s="9"/>
      <c r="H26" s="55">
        <v>0</v>
      </c>
    </row>
    <row r="27" spans="1:8" x14ac:dyDescent="0.3">
      <c r="A27" s="119" t="s">
        <v>5</v>
      </c>
      <c r="B27" s="119"/>
      <c r="C27" s="119"/>
      <c r="D27" s="119"/>
      <c r="E27" s="155" t="s">
        <v>117</v>
      </c>
      <c r="F27" s="155"/>
      <c r="G27" s="155"/>
      <c r="H27" s="155"/>
    </row>
    <row r="28" spans="1:8" ht="31.2" customHeight="1" x14ac:dyDescent="0.3">
      <c r="A28" s="20" t="s">
        <v>8</v>
      </c>
      <c r="B28" s="15"/>
      <c r="C28" s="13"/>
      <c r="D28" s="8">
        <f>SUM(D29:D33)</f>
        <v>0</v>
      </c>
      <c r="E28" s="73" t="s">
        <v>118</v>
      </c>
      <c r="F28" s="77"/>
      <c r="G28" s="75"/>
      <c r="H28" s="71">
        <f>SUM(H29:H33)</f>
        <v>0</v>
      </c>
    </row>
    <row r="29" spans="1:8" x14ac:dyDescent="0.3">
      <c r="A29" s="19" t="s">
        <v>0</v>
      </c>
      <c r="B29" s="56"/>
      <c r="C29" s="16"/>
      <c r="D29" s="30">
        <v>0</v>
      </c>
      <c r="E29" s="135" t="s">
        <v>1</v>
      </c>
      <c r="F29" s="149"/>
      <c r="G29" s="151"/>
      <c r="H29" s="147">
        <v>0</v>
      </c>
    </row>
    <row r="30" spans="1:8" x14ac:dyDescent="0.3">
      <c r="A30" s="19" t="s">
        <v>1</v>
      </c>
      <c r="B30" s="44"/>
      <c r="C30" s="9"/>
      <c r="D30" s="55">
        <v>0</v>
      </c>
      <c r="E30" s="136"/>
      <c r="F30" s="150"/>
      <c r="G30" s="152"/>
      <c r="H30" s="148"/>
    </row>
    <row r="31" spans="1:8" x14ac:dyDescent="0.3">
      <c r="A31" s="19" t="s">
        <v>3</v>
      </c>
      <c r="B31" s="44"/>
      <c r="C31" s="9"/>
      <c r="D31" s="55">
        <v>0</v>
      </c>
      <c r="E31" s="19" t="s">
        <v>123</v>
      </c>
      <c r="F31" s="44"/>
      <c r="G31" s="9"/>
      <c r="H31" s="55">
        <v>0</v>
      </c>
    </row>
    <row r="32" spans="1:8" ht="31.95" customHeight="1" x14ac:dyDescent="0.3">
      <c r="A32" s="19" t="s">
        <v>16</v>
      </c>
      <c r="B32" s="44"/>
      <c r="C32" s="9"/>
      <c r="D32" s="55">
        <v>0</v>
      </c>
      <c r="E32" s="135" t="s">
        <v>124</v>
      </c>
      <c r="F32" s="143"/>
      <c r="G32" s="145"/>
      <c r="H32" s="147"/>
    </row>
    <row r="33" spans="1:8" ht="31.95" customHeight="1" x14ac:dyDescent="0.3">
      <c r="A33" s="19" t="s">
        <v>90</v>
      </c>
      <c r="B33" s="44"/>
      <c r="C33" s="9"/>
      <c r="D33" s="55"/>
      <c r="E33" s="136"/>
      <c r="F33" s="144"/>
      <c r="G33" s="146"/>
      <c r="H33" s="148"/>
    </row>
    <row r="34" spans="1:8" ht="30.6" customHeight="1" x14ac:dyDescent="0.3">
      <c r="A34" s="120" t="s">
        <v>6</v>
      </c>
      <c r="B34" s="121"/>
      <c r="C34" s="121"/>
      <c r="D34" s="121"/>
      <c r="E34" s="153" t="s">
        <v>125</v>
      </c>
      <c r="F34" s="154"/>
      <c r="G34" s="154"/>
      <c r="H34" s="154"/>
    </row>
    <row r="35" spans="1:8" ht="46.8" x14ac:dyDescent="0.3">
      <c r="A35" s="20" t="s">
        <v>85</v>
      </c>
      <c r="B35" s="12"/>
      <c r="C35" s="13"/>
      <c r="D35" s="8">
        <f>SUM(D36:D39)</f>
        <v>0</v>
      </c>
      <c r="E35" s="73" t="s">
        <v>85</v>
      </c>
      <c r="F35" s="74"/>
      <c r="G35" s="75"/>
      <c r="H35" s="71">
        <f>SUM(H36:H38)</f>
        <v>0</v>
      </c>
    </row>
    <row r="36" spans="1:8" ht="69" x14ac:dyDescent="0.3">
      <c r="A36" s="19" t="s">
        <v>13</v>
      </c>
      <c r="B36" s="44"/>
      <c r="C36" s="9"/>
      <c r="D36" s="57">
        <v>0</v>
      </c>
      <c r="E36" s="19" t="s">
        <v>126</v>
      </c>
      <c r="F36" s="44"/>
      <c r="G36" s="9"/>
      <c r="H36" s="57">
        <v>0</v>
      </c>
    </row>
    <row r="37" spans="1:8" ht="27.6" x14ac:dyDescent="0.3">
      <c r="A37" s="19" t="s">
        <v>14</v>
      </c>
      <c r="B37" s="44"/>
      <c r="C37" s="9"/>
      <c r="D37" s="57">
        <v>0</v>
      </c>
      <c r="E37" s="19" t="s">
        <v>127</v>
      </c>
      <c r="F37" s="44"/>
      <c r="G37" s="9"/>
      <c r="H37" s="57">
        <v>0</v>
      </c>
    </row>
    <row r="38" spans="1:8" ht="27.6" x14ac:dyDescent="0.3">
      <c r="A38" s="19" t="s">
        <v>15</v>
      </c>
      <c r="B38" s="44"/>
      <c r="C38" s="9"/>
      <c r="D38" s="57">
        <v>0</v>
      </c>
      <c r="E38" s="19" t="s">
        <v>128</v>
      </c>
      <c r="F38" s="44"/>
      <c r="G38" s="9"/>
      <c r="H38" s="57">
        <v>0</v>
      </c>
    </row>
    <row r="39" spans="1:8" ht="27.6" x14ac:dyDescent="0.3">
      <c r="A39" s="19" t="s">
        <v>17</v>
      </c>
      <c r="B39" s="44"/>
      <c r="C39" s="9"/>
      <c r="D39" s="57">
        <v>0</v>
      </c>
    </row>
    <row r="40" spans="1:8" ht="30" customHeight="1" x14ac:dyDescent="0.3">
      <c r="A40" s="118" t="s">
        <v>10</v>
      </c>
      <c r="B40" s="118"/>
      <c r="C40" s="118"/>
      <c r="D40" s="118"/>
      <c r="E40" s="118" t="s">
        <v>10</v>
      </c>
      <c r="F40" s="118"/>
      <c r="G40" s="118"/>
      <c r="H40" s="118"/>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E34:H34"/>
    <mergeCell ref="H32:H33"/>
    <mergeCell ref="E10:H10"/>
    <mergeCell ref="E27:H27"/>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A40:D40"/>
    <mergeCell ref="A10:D10"/>
    <mergeCell ref="A27:D27"/>
    <mergeCell ref="A34:D34"/>
    <mergeCell ref="B1:D1"/>
    <mergeCell ref="A7:D7"/>
    <mergeCell ref="D8:D9"/>
    <mergeCell ref="A8:A9"/>
    <mergeCell ref="B8:B9"/>
    <mergeCell ref="C8:C9"/>
    <mergeCell ref="B2:D2"/>
    <mergeCell ref="B3:D3"/>
    <mergeCell ref="B4:D4"/>
    <mergeCell ref="B5:D5"/>
  </mergeCells>
  <hyperlinks>
    <hyperlink ref="B5" r:id="rId1" xr:uid="{B9954D0C-018E-4AC7-A54F-5EDDF71A8CFF}"/>
  </hyperlinks>
  <pageMargins left="0.7" right="0.7" top="0.75" bottom="0.75" header="0.3" footer="0.3"/>
  <pageSetup paperSize="9" scale="3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view="pageBreakPreview" topLeftCell="A12" zoomScaleNormal="100" zoomScaleSheetLayoutView="100" workbookViewId="0">
      <selection activeCell="F14" sqref="F14"/>
    </sheetView>
  </sheetViews>
  <sheetFormatPr defaultRowHeight="14.4" x14ac:dyDescent="0.3"/>
  <cols>
    <col min="1" max="1" width="48.33203125" customWidth="1"/>
    <col min="2" max="2" width="26.88671875" customWidth="1"/>
  </cols>
  <sheetData>
    <row r="1" spans="1:7" ht="101.4" customHeight="1" thickBot="1" x14ac:dyDescent="0.35">
      <c r="A1" s="7" t="s">
        <v>144</v>
      </c>
      <c r="B1" s="63" t="str">
        <f>Ūdenssaimniec_ESOŠS_VĒRTĒJUMS!B1</f>
        <v>ALŪKSNE</v>
      </c>
    </row>
    <row r="2" spans="1:7" x14ac:dyDescent="0.3">
      <c r="A2" s="5"/>
      <c r="B2" s="6"/>
    </row>
    <row r="3" spans="1:7" ht="30.6" customHeight="1" x14ac:dyDescent="0.3">
      <c r="A3" s="156" t="s">
        <v>103</v>
      </c>
      <c r="B3" s="157"/>
    </row>
    <row r="4" spans="1:7" ht="48.6" customHeight="1" x14ac:dyDescent="0.3">
      <c r="A4" s="65" t="s">
        <v>99</v>
      </c>
      <c r="B4" s="64" t="s">
        <v>101</v>
      </c>
    </row>
    <row r="5" spans="1:7" ht="28.8" x14ac:dyDescent="0.3">
      <c r="A5" s="65" t="s">
        <v>100</v>
      </c>
      <c r="B5" s="64"/>
    </row>
    <row r="6" spans="1:7" ht="87" customHeight="1" x14ac:dyDescent="0.3">
      <c r="A6" s="65" t="s">
        <v>135</v>
      </c>
      <c r="B6" s="64" t="s">
        <v>180</v>
      </c>
      <c r="C6" s="158"/>
      <c r="D6" s="159"/>
      <c r="E6" s="159"/>
      <c r="F6" s="159"/>
      <c r="G6" s="159"/>
    </row>
    <row r="7" spans="1:7" ht="38.4" customHeight="1" x14ac:dyDescent="0.3">
      <c r="A7" s="65" t="s">
        <v>111</v>
      </c>
      <c r="B7" s="64"/>
    </row>
    <row r="8" spans="1:7" ht="25.2" customHeight="1" x14ac:dyDescent="0.3">
      <c r="A8" s="65" t="s">
        <v>110</v>
      </c>
      <c r="B8" s="64"/>
    </row>
    <row r="9" spans="1:7" ht="45.6" customHeight="1" x14ac:dyDescent="0.3">
      <c r="A9" s="156" t="s">
        <v>98</v>
      </c>
      <c r="B9" s="157"/>
    </row>
    <row r="10" spans="1:7" ht="33" customHeight="1" x14ac:dyDescent="0.3">
      <c r="A10" s="51" t="s">
        <v>96</v>
      </c>
      <c r="B10" s="30" t="s">
        <v>165</v>
      </c>
    </row>
    <row r="11" spans="1:7" ht="29.4" customHeight="1" x14ac:dyDescent="0.3">
      <c r="A11" s="51" t="s">
        <v>136</v>
      </c>
      <c r="B11" s="30" t="s">
        <v>166</v>
      </c>
    </row>
    <row r="12" spans="1:7" ht="122.4" customHeight="1" x14ac:dyDescent="0.3">
      <c r="A12" s="51" t="s">
        <v>97</v>
      </c>
      <c r="B12" s="64" t="s">
        <v>189</v>
      </c>
      <c r="C12" s="109"/>
      <c r="D12" s="110"/>
      <c r="E12" s="110"/>
      <c r="F12" s="110"/>
      <c r="G12" s="110"/>
    </row>
    <row r="13" spans="1:7" ht="32.4" customHeight="1" x14ac:dyDescent="0.3">
      <c r="A13" s="51" t="s">
        <v>137</v>
      </c>
      <c r="B13" s="64" t="s">
        <v>190</v>
      </c>
    </row>
    <row r="14" spans="1:7" ht="28.8" x14ac:dyDescent="0.3">
      <c r="A14" s="69" t="s">
        <v>112</v>
      </c>
      <c r="B14" s="42"/>
    </row>
    <row r="15" spans="1:7" ht="28.8" x14ac:dyDescent="0.3">
      <c r="A15" s="89" t="s">
        <v>150</v>
      </c>
      <c r="B15" s="92" t="s">
        <v>167</v>
      </c>
    </row>
    <row r="16" spans="1:7" ht="86.4" x14ac:dyDescent="0.3">
      <c r="A16" s="89" t="s">
        <v>151</v>
      </c>
      <c r="B16" s="92" t="s">
        <v>191</v>
      </c>
    </row>
    <row r="17" spans="1:2" ht="32.4" customHeight="1" x14ac:dyDescent="0.3">
      <c r="A17" s="89" t="s">
        <v>168</v>
      </c>
      <c r="B17" s="42" t="s">
        <v>169</v>
      </c>
    </row>
    <row r="18" spans="1:2" x14ac:dyDescent="0.3">
      <c r="A18" s="89" t="s">
        <v>151</v>
      </c>
      <c r="B18" s="42" t="s">
        <v>170</v>
      </c>
    </row>
  </sheetData>
  <mergeCells count="3">
    <mergeCell ref="A9:B9"/>
    <mergeCell ref="A3:B3"/>
    <mergeCell ref="C6:G6"/>
  </mergeCells>
  <pageMargins left="0.7" right="0.7" top="0.75" bottom="0.75" header="0.3" footer="0.3"/>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5"/>
  <sheetViews>
    <sheetView view="pageBreakPreview" topLeftCell="A21" zoomScale="60" zoomScaleNormal="90" workbookViewId="0">
      <selection activeCell="G27" sqref="G27"/>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144</v>
      </c>
      <c r="B1" s="161" t="s">
        <v>184</v>
      </c>
      <c r="C1" s="162"/>
      <c r="D1" s="162"/>
    </row>
    <row r="2" spans="1:10" ht="21.75" customHeight="1" x14ac:dyDescent="0.3">
      <c r="A2" s="5"/>
      <c r="B2" s="6"/>
      <c r="C2" s="6"/>
      <c r="D2" s="6"/>
    </row>
    <row r="3" spans="1:10" s="4" customFormat="1" ht="18" customHeight="1" x14ac:dyDescent="0.3">
      <c r="A3" s="125" t="s">
        <v>25</v>
      </c>
      <c r="B3" s="125"/>
      <c r="C3" s="125"/>
      <c r="D3" s="125"/>
    </row>
    <row r="4" spans="1:10" s="4" customFormat="1" ht="36" customHeight="1" x14ac:dyDescent="0.3">
      <c r="A4" s="85" t="s">
        <v>153</v>
      </c>
      <c r="B4" s="30">
        <v>7420</v>
      </c>
      <c r="C4" s="83"/>
      <c r="D4" s="83"/>
    </row>
    <row r="5" spans="1:10" ht="29.4" customHeight="1" x14ac:dyDescent="0.3">
      <c r="A5" s="24" t="s">
        <v>154</v>
      </c>
      <c r="B5" s="30">
        <v>7145</v>
      </c>
      <c r="C5" s="28"/>
      <c r="D5" s="21"/>
    </row>
    <row r="6" spans="1:10" x14ac:dyDescent="0.3">
      <c r="A6" s="22" t="s">
        <v>26</v>
      </c>
      <c r="B6" s="30">
        <v>823</v>
      </c>
      <c r="C6" s="28"/>
      <c r="D6" s="10"/>
      <c r="E6" s="45"/>
    </row>
    <row r="7" spans="1:10" x14ac:dyDescent="0.3">
      <c r="A7" s="22" t="s">
        <v>27</v>
      </c>
      <c r="B7" s="30">
        <v>5342</v>
      </c>
      <c r="C7" s="29">
        <f>B7/B5</f>
        <v>0.74765570328901332</v>
      </c>
      <c r="D7" s="10"/>
      <c r="E7" s="45"/>
    </row>
    <row r="8" spans="1:10" ht="28.8" x14ac:dyDescent="0.3">
      <c r="A8" s="22" t="s">
        <v>28</v>
      </c>
      <c r="B8" s="30">
        <v>6466</v>
      </c>
      <c r="C8" s="29">
        <f>B8/B5</f>
        <v>0.90496850944716589</v>
      </c>
      <c r="D8" s="11"/>
      <c r="E8" s="45"/>
      <c r="F8" s="1"/>
    </row>
    <row r="9" spans="1:10" ht="41.4" x14ac:dyDescent="0.3">
      <c r="A9" s="26"/>
      <c r="B9" s="12"/>
      <c r="C9" s="27" t="s">
        <v>91</v>
      </c>
      <c r="D9" s="27" t="s">
        <v>92</v>
      </c>
      <c r="E9" s="58"/>
      <c r="G9" s="163"/>
      <c r="H9" s="163"/>
      <c r="I9" s="163"/>
      <c r="J9" s="163"/>
    </row>
    <row r="10" spans="1:10" ht="15.6" x14ac:dyDescent="0.3">
      <c r="A10" s="24" t="s">
        <v>29</v>
      </c>
      <c r="B10" s="11">
        <f>B11+B12</f>
        <v>41.34</v>
      </c>
      <c r="C10" s="11">
        <f>C11+C12</f>
        <v>0</v>
      </c>
      <c r="D10" s="11">
        <f>D11+D12</f>
        <v>20.215</v>
      </c>
      <c r="E10" s="45"/>
    </row>
    <row r="11" spans="1:10" x14ac:dyDescent="0.3">
      <c r="A11" s="22" t="s">
        <v>30</v>
      </c>
      <c r="B11" s="30">
        <v>38.450000000000003</v>
      </c>
      <c r="C11" s="30">
        <v>0</v>
      </c>
      <c r="D11" s="30">
        <v>19.48</v>
      </c>
      <c r="E11" s="45"/>
    </row>
    <row r="12" spans="1:10" x14ac:dyDescent="0.3">
      <c r="A12" s="22" t="s">
        <v>31</v>
      </c>
      <c r="B12" s="30">
        <v>2.89</v>
      </c>
      <c r="C12" s="30">
        <v>0</v>
      </c>
      <c r="D12" s="30">
        <v>0.73499999999999999</v>
      </c>
      <c r="E12" s="45"/>
    </row>
    <row r="13" spans="1:10" ht="15.6" x14ac:dyDescent="0.3">
      <c r="A13" s="25" t="s">
        <v>32</v>
      </c>
      <c r="B13" s="30">
        <v>0</v>
      </c>
      <c r="C13" s="28"/>
      <c r="D13" s="28"/>
      <c r="E13" s="45"/>
    </row>
    <row r="14" spans="1:10" x14ac:dyDescent="0.3">
      <c r="A14" s="19" t="s">
        <v>33</v>
      </c>
      <c r="B14" s="30">
        <v>3</v>
      </c>
      <c r="C14" s="28"/>
      <c r="D14" s="28"/>
      <c r="E14" s="45"/>
    </row>
    <row r="15" spans="1:10" x14ac:dyDescent="0.3">
      <c r="A15" s="23" t="s">
        <v>34</v>
      </c>
      <c r="B15" s="30">
        <v>15</v>
      </c>
      <c r="C15" s="28"/>
      <c r="D15" s="28"/>
      <c r="E15" s="45"/>
    </row>
    <row r="16" spans="1:10" ht="15.6" x14ac:dyDescent="0.3">
      <c r="A16" s="24" t="s">
        <v>80</v>
      </c>
      <c r="B16" s="57">
        <v>1</v>
      </c>
      <c r="C16" s="59"/>
      <c r="D16" s="107"/>
      <c r="E16" s="58"/>
    </row>
    <row r="17" spans="1:10" ht="15.6" x14ac:dyDescent="0.3">
      <c r="A17" s="24" t="s">
        <v>138</v>
      </c>
      <c r="B17" s="57">
        <v>0</v>
      </c>
      <c r="C17" s="59"/>
      <c r="D17" s="59"/>
      <c r="E17" s="58"/>
    </row>
    <row r="18" spans="1:10" ht="45.6" customHeight="1" x14ac:dyDescent="0.3">
      <c r="A18" s="31" t="s">
        <v>93</v>
      </c>
      <c r="B18" s="30" t="s">
        <v>171</v>
      </c>
      <c r="C18" s="28"/>
      <c r="D18" s="28"/>
      <c r="E18" s="166"/>
      <c r="F18" s="167"/>
      <c r="G18" s="167"/>
    </row>
    <row r="19" spans="1:10" ht="67.8" customHeight="1" x14ac:dyDescent="0.3">
      <c r="A19" s="31" t="s">
        <v>145</v>
      </c>
      <c r="B19" s="96" t="s">
        <v>172</v>
      </c>
      <c r="C19" s="28"/>
      <c r="D19" s="28"/>
      <c r="E19" s="45"/>
    </row>
    <row r="20" spans="1:10" ht="46.8" x14ac:dyDescent="0.3">
      <c r="A20" s="31" t="s">
        <v>86</v>
      </c>
      <c r="B20" s="96" t="s">
        <v>173</v>
      </c>
      <c r="C20" s="59"/>
      <c r="D20" s="108"/>
      <c r="E20" s="164"/>
      <c r="F20" s="165"/>
      <c r="G20" s="165"/>
      <c r="H20" s="165"/>
      <c r="I20" s="165"/>
      <c r="J20" s="165"/>
    </row>
    <row r="21" spans="1:10" ht="31.2" x14ac:dyDescent="0.3">
      <c r="A21" s="31" t="s">
        <v>87</v>
      </c>
      <c r="B21" s="32">
        <v>48311</v>
      </c>
      <c r="C21" s="28" t="s">
        <v>162</v>
      </c>
      <c r="D21" s="28"/>
    </row>
    <row r="22" spans="1:10" ht="109.2" x14ac:dyDescent="0.3">
      <c r="A22" s="31" t="s">
        <v>102</v>
      </c>
      <c r="B22" s="32" t="s">
        <v>186</v>
      </c>
      <c r="C22" s="28"/>
      <c r="D22" s="28"/>
    </row>
    <row r="23" spans="1:10" ht="15.6" x14ac:dyDescent="0.3">
      <c r="A23" s="160" t="s">
        <v>68</v>
      </c>
      <c r="B23" s="160"/>
      <c r="C23" s="160"/>
      <c r="D23" s="160"/>
    </row>
    <row r="24" spans="1:10" ht="31.2" x14ac:dyDescent="0.3">
      <c r="A24" s="24" t="s">
        <v>152</v>
      </c>
      <c r="B24" s="30">
        <v>7145</v>
      </c>
      <c r="C24" s="28"/>
      <c r="D24" s="21"/>
    </row>
    <row r="25" spans="1:10" x14ac:dyDescent="0.3">
      <c r="A25" s="22" t="s">
        <v>26</v>
      </c>
      <c r="B25" s="30">
        <v>1141</v>
      </c>
      <c r="C25" s="28"/>
      <c r="D25" s="10"/>
    </row>
    <row r="26" spans="1:10" x14ac:dyDescent="0.3">
      <c r="A26" s="22" t="s">
        <v>27</v>
      </c>
      <c r="B26" s="30">
        <v>6213</v>
      </c>
      <c r="C26" s="29">
        <f>B26/B24</f>
        <v>0.86955913226032189</v>
      </c>
      <c r="D26" s="10"/>
    </row>
    <row r="27" spans="1:10" ht="28.8" x14ac:dyDescent="0.3">
      <c r="A27" s="22" t="s">
        <v>28</v>
      </c>
      <c r="B27" s="30">
        <v>6963</v>
      </c>
      <c r="C27" s="59"/>
      <c r="D27" s="107"/>
      <c r="G27" s="1"/>
    </row>
    <row r="28" spans="1:10" ht="41.4" x14ac:dyDescent="0.3">
      <c r="A28" s="26"/>
      <c r="B28" s="12"/>
      <c r="C28" s="27" t="s">
        <v>91</v>
      </c>
      <c r="D28" s="27" t="s">
        <v>92</v>
      </c>
      <c r="E28" s="58"/>
    </row>
    <row r="29" spans="1:10" ht="19.2" customHeight="1" x14ac:dyDescent="0.3">
      <c r="A29" s="24" t="s">
        <v>69</v>
      </c>
      <c r="B29" s="57">
        <v>54.05</v>
      </c>
      <c r="C29" s="57">
        <v>0</v>
      </c>
      <c r="D29" s="57">
        <v>38</v>
      </c>
    </row>
    <row r="30" spans="1:10" ht="19.2" customHeight="1" x14ac:dyDescent="0.3">
      <c r="A30" s="24" t="s">
        <v>80</v>
      </c>
      <c r="B30" s="57">
        <v>12</v>
      </c>
      <c r="C30" s="59"/>
      <c r="D30" s="60"/>
      <c r="E30" s="61"/>
    </row>
    <row r="31" spans="1:10" ht="37.200000000000003" customHeight="1" x14ac:dyDescent="0.3">
      <c r="A31" s="24" t="s">
        <v>139</v>
      </c>
      <c r="B31" s="57">
        <v>0</v>
      </c>
      <c r="C31" s="59"/>
      <c r="D31" s="60"/>
      <c r="E31" s="61"/>
    </row>
    <row r="32" spans="1:10" ht="45" customHeight="1" x14ac:dyDescent="0.3">
      <c r="A32" s="54" t="s">
        <v>75</v>
      </c>
      <c r="B32" s="34" t="s">
        <v>37</v>
      </c>
      <c r="C32" s="34" t="s">
        <v>38</v>
      </c>
      <c r="D32" s="34" t="s">
        <v>40</v>
      </c>
      <c r="E32" s="34" t="s">
        <v>70</v>
      </c>
      <c r="F32" s="34" t="s">
        <v>41</v>
      </c>
      <c r="G32" s="34" t="s">
        <v>56</v>
      </c>
      <c r="H32" s="34" t="s">
        <v>77</v>
      </c>
    </row>
    <row r="33" spans="1:8" x14ac:dyDescent="0.3">
      <c r="A33" s="37" t="s">
        <v>71</v>
      </c>
      <c r="B33" s="101" t="s">
        <v>182</v>
      </c>
      <c r="C33" s="101">
        <v>2008</v>
      </c>
      <c r="D33" s="101">
        <v>432</v>
      </c>
      <c r="E33" s="101">
        <v>66752</v>
      </c>
      <c r="F33" s="101">
        <v>2</v>
      </c>
      <c r="G33" s="101">
        <v>20</v>
      </c>
      <c r="H33" s="41"/>
    </row>
    <row r="34" spans="1:8" x14ac:dyDescent="0.3">
      <c r="A34" s="37" t="s">
        <v>72</v>
      </c>
      <c r="B34" s="101" t="s">
        <v>182</v>
      </c>
      <c r="C34" s="101">
        <v>2008</v>
      </c>
      <c r="D34" s="101">
        <v>432</v>
      </c>
      <c r="E34" s="101">
        <v>25236</v>
      </c>
      <c r="F34" s="101">
        <v>2</v>
      </c>
      <c r="G34" s="101">
        <v>20</v>
      </c>
      <c r="H34" s="41"/>
    </row>
    <row r="35" spans="1:8" s="98" customFormat="1" x14ac:dyDescent="0.3">
      <c r="A35" s="99"/>
      <c r="B35" s="101" t="s">
        <v>182</v>
      </c>
      <c r="C35" s="101">
        <v>2008</v>
      </c>
      <c r="D35" s="101">
        <v>432</v>
      </c>
      <c r="E35" s="101">
        <v>54045</v>
      </c>
      <c r="F35" s="101">
        <v>2</v>
      </c>
      <c r="G35" s="101">
        <v>20</v>
      </c>
      <c r="H35" s="100"/>
    </row>
    <row r="36" spans="1:8" x14ac:dyDescent="0.3">
      <c r="A36" s="37" t="s">
        <v>73</v>
      </c>
      <c r="B36" s="101" t="s">
        <v>182</v>
      </c>
      <c r="C36" s="101">
        <v>2006</v>
      </c>
      <c r="D36" s="101">
        <v>432</v>
      </c>
      <c r="E36" s="101">
        <v>68080</v>
      </c>
      <c r="F36" s="101">
        <v>2</v>
      </c>
      <c r="G36" s="101">
        <v>25</v>
      </c>
      <c r="H36" s="41"/>
    </row>
    <row r="37" spans="1:8" ht="57.6" x14ac:dyDescent="0.3">
      <c r="A37" s="54" t="s">
        <v>79</v>
      </c>
      <c r="B37" s="34" t="s">
        <v>37</v>
      </c>
      <c r="C37" s="34" t="s">
        <v>38</v>
      </c>
      <c r="D37" s="34" t="s">
        <v>40</v>
      </c>
      <c r="E37" s="34" t="s">
        <v>81</v>
      </c>
      <c r="F37" s="34" t="s">
        <v>41</v>
      </c>
      <c r="G37" s="34" t="s">
        <v>56</v>
      </c>
      <c r="H37" s="34" t="s">
        <v>78</v>
      </c>
    </row>
    <row r="38" spans="1:8" x14ac:dyDescent="0.3">
      <c r="A38" s="37" t="s">
        <v>71</v>
      </c>
      <c r="B38" s="102" t="s">
        <v>182</v>
      </c>
      <c r="C38" s="102">
        <v>2009</v>
      </c>
      <c r="D38" s="102">
        <v>1747</v>
      </c>
      <c r="E38" s="102">
        <v>197122</v>
      </c>
      <c r="F38" s="102">
        <v>15</v>
      </c>
      <c r="G38" s="102">
        <v>20</v>
      </c>
      <c r="H38" s="102">
        <v>163997.32999999999</v>
      </c>
    </row>
    <row r="39" spans="1:8" x14ac:dyDescent="0.3">
      <c r="A39" s="37" t="s">
        <v>72</v>
      </c>
      <c r="B39" s="41"/>
      <c r="C39" s="41"/>
      <c r="D39" s="41"/>
      <c r="E39" s="41"/>
      <c r="F39" s="41"/>
      <c r="G39" s="41"/>
      <c r="H39" s="41"/>
    </row>
    <row r="40" spans="1:8" x14ac:dyDescent="0.3">
      <c r="A40" s="37" t="s">
        <v>73</v>
      </c>
      <c r="B40" s="41"/>
      <c r="C40" s="41"/>
      <c r="D40" s="41"/>
      <c r="E40" s="41"/>
      <c r="F40" s="41"/>
      <c r="G40" s="41"/>
      <c r="H40" s="41"/>
    </row>
    <row r="41" spans="1:8" ht="57.6" x14ac:dyDescent="0.3">
      <c r="A41" s="54" t="s">
        <v>74</v>
      </c>
      <c r="B41" s="34" t="s">
        <v>37</v>
      </c>
      <c r="C41" s="34" t="s">
        <v>38</v>
      </c>
      <c r="D41" s="34" t="s">
        <v>76</v>
      </c>
      <c r="E41" s="34" t="s">
        <v>41</v>
      </c>
      <c r="F41" s="34" t="s">
        <v>56</v>
      </c>
      <c r="G41" s="34" t="s">
        <v>82</v>
      </c>
    </row>
    <row r="42" spans="1:8" x14ac:dyDescent="0.3">
      <c r="A42" s="37" t="s">
        <v>71</v>
      </c>
      <c r="B42" s="103" t="s">
        <v>182</v>
      </c>
      <c r="C42" s="103">
        <v>2009</v>
      </c>
      <c r="D42" s="103">
        <v>445</v>
      </c>
      <c r="E42" s="103">
        <v>7</v>
      </c>
      <c r="F42" s="103">
        <v>20</v>
      </c>
      <c r="G42" s="41"/>
      <c r="H42" s="35"/>
    </row>
    <row r="43" spans="1:8" x14ac:dyDescent="0.3">
      <c r="A43" s="37" t="s">
        <v>72</v>
      </c>
      <c r="B43" s="41"/>
      <c r="C43" s="41"/>
      <c r="D43" s="41"/>
      <c r="E43" s="41"/>
      <c r="F43" s="41"/>
      <c r="G43" s="41"/>
      <c r="H43" s="35"/>
    </row>
    <row r="44" spans="1:8" x14ac:dyDescent="0.3">
      <c r="A44" s="37" t="s">
        <v>73</v>
      </c>
      <c r="B44" s="41"/>
      <c r="C44" s="41"/>
      <c r="D44" s="41"/>
      <c r="E44" s="41"/>
      <c r="F44" s="41"/>
      <c r="G44" s="41"/>
      <c r="H44" s="35"/>
    </row>
    <row r="45" spans="1:8" x14ac:dyDescent="0.3">
      <c r="H45" s="4"/>
    </row>
  </sheetData>
  <mergeCells count="6">
    <mergeCell ref="A23:D23"/>
    <mergeCell ref="B1:D1"/>
    <mergeCell ref="A3:D3"/>
    <mergeCell ref="G9:J9"/>
    <mergeCell ref="E20:J20"/>
    <mergeCell ref="E18:G18"/>
  </mergeCells>
  <pageMargins left="0.7" right="0.7" top="0.75" bottom="0.75" header="0.3" footer="0.3"/>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topLeftCell="A2" zoomScale="60" zoomScaleNormal="90" workbookViewId="0">
      <selection activeCell="H12" sqref="H12"/>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144</v>
      </c>
      <c r="B1" s="168" t="s">
        <v>184</v>
      </c>
      <c r="C1" s="169"/>
      <c r="D1" s="169"/>
      <c r="E1" s="78"/>
      <c r="F1" s="58"/>
    </row>
    <row r="2" spans="1:11" ht="21.75" customHeight="1" x14ac:dyDescent="0.3">
      <c r="A2" s="5"/>
      <c r="B2" s="6"/>
      <c r="C2" s="6"/>
      <c r="D2" s="6"/>
      <c r="E2" s="6"/>
    </row>
    <row r="3" spans="1:11" s="4" customFormat="1" ht="18" customHeight="1" x14ac:dyDescent="0.3">
      <c r="A3" s="125" t="s">
        <v>35</v>
      </c>
      <c r="B3" s="125"/>
      <c r="C3" s="125"/>
      <c r="D3" s="125"/>
      <c r="E3" s="106"/>
    </row>
    <row r="4" spans="1:11" ht="29.4" customHeight="1" x14ac:dyDescent="0.3">
      <c r="A4" s="40" t="s">
        <v>43</v>
      </c>
      <c r="B4" s="30">
        <v>153116</v>
      </c>
      <c r="C4" s="28"/>
      <c r="D4" s="21"/>
      <c r="E4" s="79"/>
    </row>
    <row r="5" spans="1:11" ht="28.8" x14ac:dyDescent="0.3">
      <c r="A5" s="22" t="s">
        <v>36</v>
      </c>
      <c r="B5" s="30">
        <v>129531</v>
      </c>
      <c r="C5" s="33">
        <f>B5/B4</f>
        <v>0.84596645680399174</v>
      </c>
      <c r="D5" s="10"/>
      <c r="E5" s="97"/>
    </row>
    <row r="6" spans="1:11" ht="28.8" x14ac:dyDescent="0.3">
      <c r="A6" s="22" t="s">
        <v>88</v>
      </c>
      <c r="B6" s="30">
        <v>725</v>
      </c>
      <c r="C6" s="29">
        <f>B6/B4</f>
        <v>4.7349721779565822E-3</v>
      </c>
      <c r="D6" s="10"/>
      <c r="E6" s="80"/>
      <c r="F6" s="58"/>
    </row>
    <row r="7" spans="1:11" ht="57.6" x14ac:dyDescent="0.3">
      <c r="A7" s="62" t="s">
        <v>95</v>
      </c>
      <c r="B7" s="34" t="s">
        <v>37</v>
      </c>
      <c r="C7" s="34" t="s">
        <v>38</v>
      </c>
      <c r="D7" s="34" t="s">
        <v>40</v>
      </c>
      <c r="E7" s="34" t="s">
        <v>140</v>
      </c>
      <c r="F7" s="34" t="s">
        <v>42</v>
      </c>
      <c r="G7" s="34" t="s">
        <v>41</v>
      </c>
      <c r="H7" s="34" t="s">
        <v>56</v>
      </c>
      <c r="I7" s="34" t="s">
        <v>44</v>
      </c>
      <c r="J7" s="34" t="s">
        <v>54</v>
      </c>
      <c r="K7" s="34" t="s">
        <v>55</v>
      </c>
    </row>
    <row r="8" spans="1:11" s="36" customFormat="1" ht="72" x14ac:dyDescent="0.3">
      <c r="A8" s="90" t="s">
        <v>157</v>
      </c>
      <c r="B8" s="41" t="s">
        <v>158</v>
      </c>
      <c r="C8" s="41">
        <v>2009</v>
      </c>
      <c r="D8" s="41">
        <v>1500</v>
      </c>
      <c r="E8" s="41"/>
      <c r="F8" s="41">
        <v>263093</v>
      </c>
      <c r="G8" s="91">
        <v>0.2</v>
      </c>
      <c r="H8" s="41"/>
      <c r="I8" s="41">
        <v>407956</v>
      </c>
      <c r="J8" s="92" t="s">
        <v>160</v>
      </c>
      <c r="K8" s="92" t="s">
        <v>161</v>
      </c>
    </row>
    <row r="9" spans="1:11" s="36" customFormat="1" ht="28.8" x14ac:dyDescent="0.3">
      <c r="A9" s="37" t="s">
        <v>46</v>
      </c>
      <c r="B9" s="41"/>
      <c r="C9" s="41"/>
      <c r="D9" s="41"/>
      <c r="E9" s="41"/>
      <c r="F9" s="41"/>
      <c r="G9" s="41"/>
      <c r="H9" s="41"/>
      <c r="I9" s="41"/>
      <c r="J9" s="92"/>
      <c r="K9" s="92" t="s">
        <v>185</v>
      </c>
    </row>
    <row r="10" spans="1:11" s="36" customFormat="1" x14ac:dyDescent="0.3">
      <c r="A10" s="37" t="s">
        <v>47</v>
      </c>
      <c r="B10" s="41"/>
      <c r="C10" s="41"/>
      <c r="D10" s="41"/>
      <c r="E10" s="41"/>
      <c r="F10" s="41"/>
      <c r="G10" s="41"/>
      <c r="H10" s="41"/>
      <c r="I10" s="41"/>
      <c r="J10" s="92"/>
      <c r="K10" s="42"/>
    </row>
    <row r="11" spans="1:11" s="36" customFormat="1" ht="77.400000000000006" customHeight="1" x14ac:dyDescent="0.3">
      <c r="A11" s="86" t="s">
        <v>146</v>
      </c>
      <c r="B11" s="176" t="s">
        <v>159</v>
      </c>
      <c r="C11" s="177"/>
      <c r="D11" s="35"/>
      <c r="E11" s="35"/>
      <c r="F11" s="35"/>
      <c r="G11" s="35"/>
      <c r="H11" s="35"/>
      <c r="I11" s="35"/>
      <c r="J11" s="84"/>
      <c r="K11" s="84"/>
    </row>
    <row r="12" spans="1:11" s="36" customFormat="1" x14ac:dyDescent="0.3">
      <c r="A12" s="35"/>
      <c r="B12" s="35"/>
      <c r="C12" s="35"/>
      <c r="D12" s="35"/>
      <c r="E12" s="35"/>
      <c r="F12" s="35"/>
      <c r="G12" s="35"/>
      <c r="H12" s="35"/>
      <c r="I12" s="35"/>
      <c r="J12" s="84"/>
      <c r="K12" s="84"/>
    </row>
    <row r="13" spans="1:11" ht="46.95" customHeight="1" x14ac:dyDescent="0.3">
      <c r="A13" s="34" t="s">
        <v>39</v>
      </c>
      <c r="B13" s="34" t="s">
        <v>83</v>
      </c>
      <c r="C13" s="34" t="s">
        <v>141</v>
      </c>
      <c r="D13" s="34" t="s">
        <v>48</v>
      </c>
      <c r="E13" s="35"/>
      <c r="F13" s="36"/>
    </row>
    <row r="14" spans="1:11" x14ac:dyDescent="0.3">
      <c r="A14" s="170" t="s">
        <v>45</v>
      </c>
      <c r="B14" s="38" t="s">
        <v>49</v>
      </c>
      <c r="C14" s="117">
        <v>111.75</v>
      </c>
      <c r="D14" s="43">
        <v>5.5</v>
      </c>
      <c r="E14" s="81"/>
      <c r="F14" s="36"/>
    </row>
    <row r="15" spans="1:11" x14ac:dyDescent="0.3">
      <c r="A15" s="171"/>
      <c r="B15" s="38" t="s">
        <v>50</v>
      </c>
      <c r="C15" s="43">
        <v>225</v>
      </c>
      <c r="D15" s="43">
        <v>30</v>
      </c>
      <c r="E15" s="81"/>
      <c r="F15" s="36"/>
      <c r="H15" s="98"/>
    </row>
    <row r="16" spans="1:11" x14ac:dyDescent="0.3">
      <c r="A16" s="171"/>
      <c r="B16" s="38" t="s">
        <v>51</v>
      </c>
      <c r="C16" s="43">
        <v>270</v>
      </c>
      <c r="D16" s="43">
        <v>19</v>
      </c>
      <c r="E16" s="81"/>
      <c r="F16" s="36"/>
      <c r="H16" s="98"/>
    </row>
    <row r="17" spans="1:8" x14ac:dyDescent="0.3">
      <c r="A17" s="171"/>
      <c r="B17" s="38" t="s">
        <v>52</v>
      </c>
      <c r="C17" s="43"/>
      <c r="D17" s="43"/>
      <c r="E17" s="81"/>
      <c r="F17" s="36"/>
      <c r="H17" s="98"/>
    </row>
    <row r="18" spans="1:8" x14ac:dyDescent="0.3">
      <c r="A18" s="171"/>
      <c r="B18" s="38" t="s">
        <v>53</v>
      </c>
      <c r="C18" s="43"/>
      <c r="D18" s="43"/>
      <c r="E18" s="81"/>
      <c r="F18" s="36"/>
      <c r="H18" s="98"/>
    </row>
    <row r="19" spans="1:8" ht="28.8" x14ac:dyDescent="0.3">
      <c r="A19" s="172"/>
      <c r="B19" s="82" t="s">
        <v>142</v>
      </c>
      <c r="C19" s="43"/>
      <c r="D19" s="28"/>
      <c r="E19" s="81"/>
      <c r="F19" s="36"/>
      <c r="H19" s="98"/>
    </row>
    <row r="20" spans="1:8" ht="29.4" customHeight="1" x14ac:dyDescent="0.3">
      <c r="A20" s="173" t="s">
        <v>46</v>
      </c>
      <c r="B20" s="39" t="s">
        <v>49</v>
      </c>
      <c r="C20" s="44"/>
      <c r="D20" s="44"/>
      <c r="E20" s="81"/>
      <c r="F20" s="36"/>
      <c r="H20" s="98"/>
    </row>
    <row r="21" spans="1:8" x14ac:dyDescent="0.3">
      <c r="A21" s="174"/>
      <c r="B21" s="39" t="s">
        <v>50</v>
      </c>
      <c r="C21" s="44"/>
      <c r="D21" s="44"/>
      <c r="E21" s="81"/>
      <c r="F21" s="36"/>
      <c r="H21" s="98"/>
    </row>
    <row r="22" spans="1:8" x14ac:dyDescent="0.3">
      <c r="A22" s="174"/>
      <c r="B22" s="39" t="s">
        <v>51</v>
      </c>
      <c r="C22" s="44"/>
      <c r="D22" s="44"/>
      <c r="E22" s="81"/>
      <c r="F22" s="36"/>
      <c r="H22" s="98"/>
    </row>
    <row r="23" spans="1:8" x14ac:dyDescent="0.3">
      <c r="A23" s="174"/>
      <c r="B23" s="39" t="s">
        <v>52</v>
      </c>
      <c r="C23" s="44"/>
      <c r="D23" s="44"/>
      <c r="E23" s="81"/>
      <c r="F23" s="36"/>
      <c r="H23" s="98"/>
    </row>
    <row r="24" spans="1:8" x14ac:dyDescent="0.3">
      <c r="A24" s="174"/>
      <c r="B24" s="39" t="s">
        <v>53</v>
      </c>
      <c r="C24" s="44"/>
      <c r="D24" s="44"/>
      <c r="E24" s="81"/>
      <c r="F24" s="36"/>
      <c r="H24" s="98"/>
    </row>
    <row r="25" spans="1:8" ht="28.8" x14ac:dyDescent="0.3">
      <c r="A25" s="175"/>
      <c r="B25" s="82" t="s">
        <v>142</v>
      </c>
      <c r="C25" s="44"/>
      <c r="D25" s="28"/>
      <c r="H25" s="98"/>
    </row>
  </sheetData>
  <mergeCells count="5">
    <mergeCell ref="B1:D1"/>
    <mergeCell ref="A3:D3"/>
    <mergeCell ref="A14:A19"/>
    <mergeCell ref="A20:A25"/>
    <mergeCell ref="B11:C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6" zoomScaleNormal="60" zoomScaleSheetLayoutView="100" workbookViewId="0">
      <selection activeCell="E18" sqref="E18"/>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144</v>
      </c>
      <c r="B1" s="168" t="s">
        <v>184</v>
      </c>
      <c r="C1" s="169"/>
      <c r="D1" s="58"/>
    </row>
    <row r="2" spans="1:4" ht="21.75" customHeight="1" x14ac:dyDescent="0.3">
      <c r="A2" s="5"/>
      <c r="B2" s="6"/>
      <c r="C2" s="6"/>
    </row>
    <row r="3" spans="1:4" s="4" customFormat="1" ht="18" customHeight="1" x14ac:dyDescent="0.3">
      <c r="A3" s="125" t="s">
        <v>62</v>
      </c>
      <c r="B3" s="125"/>
      <c r="C3" s="125"/>
    </row>
    <row r="4" spans="1:4" s="47" customFormat="1" ht="30" customHeight="1" x14ac:dyDescent="0.3">
      <c r="A4" s="48" t="s">
        <v>60</v>
      </c>
      <c r="B4" s="49"/>
      <c r="C4" s="28"/>
    </row>
    <row r="5" spans="1:4" s="47" customFormat="1" ht="30" customHeight="1" x14ac:dyDescent="0.3">
      <c r="A5" s="48" t="s">
        <v>61</v>
      </c>
      <c r="B5" s="30">
        <v>3299166</v>
      </c>
      <c r="C5" s="28"/>
    </row>
    <row r="6" spans="1:4" s="47" customFormat="1" ht="48" customHeight="1" x14ac:dyDescent="0.3">
      <c r="A6" s="48" t="s">
        <v>105</v>
      </c>
      <c r="B6" s="30">
        <v>314575</v>
      </c>
      <c r="C6" s="28"/>
      <c r="D6" s="46"/>
    </row>
    <row r="7" spans="1:4" s="47" customFormat="1" ht="30" customHeight="1" x14ac:dyDescent="0.3">
      <c r="A7" s="48" t="s">
        <v>104</v>
      </c>
      <c r="B7" s="30" t="s">
        <v>181</v>
      </c>
      <c r="C7" s="28"/>
      <c r="D7" s="46"/>
    </row>
    <row r="8" spans="1:4" s="47" customFormat="1" ht="28.8" x14ac:dyDescent="0.3">
      <c r="A8" s="48" t="s">
        <v>84</v>
      </c>
      <c r="B8" s="105">
        <v>1</v>
      </c>
      <c r="C8" s="28"/>
      <c r="D8" s="46"/>
    </row>
    <row r="9" spans="1:4" s="47" customFormat="1" x14ac:dyDescent="0.3">
      <c r="A9" s="52"/>
      <c r="B9" s="53"/>
      <c r="C9" s="53"/>
      <c r="D9" s="46"/>
    </row>
    <row r="10" spans="1:4" ht="29.4" customHeight="1" x14ac:dyDescent="0.3">
      <c r="A10" s="40" t="s">
        <v>57</v>
      </c>
      <c r="B10" s="93">
        <v>1.42</v>
      </c>
      <c r="C10" s="104" t="s">
        <v>163</v>
      </c>
    </row>
    <row r="11" spans="1:4" x14ac:dyDescent="0.3">
      <c r="A11" s="22" t="s">
        <v>59</v>
      </c>
      <c r="B11" s="93">
        <v>0.65</v>
      </c>
      <c r="C11" s="33">
        <f>B11/B10</f>
        <v>0.45774647887323949</v>
      </c>
    </row>
    <row r="12" spans="1:4" x14ac:dyDescent="0.3">
      <c r="A12" s="22" t="s">
        <v>58</v>
      </c>
      <c r="B12" s="93">
        <v>0.77</v>
      </c>
      <c r="C12" s="29">
        <f>B12/B10</f>
        <v>0.54225352112676062</v>
      </c>
    </row>
    <row r="13" spans="1:4" x14ac:dyDescent="0.3">
      <c r="A13" s="50" t="s">
        <v>143</v>
      </c>
      <c r="B13" s="93">
        <v>4.92</v>
      </c>
      <c r="C13" s="28"/>
      <c r="D13" s="58"/>
    </row>
    <row r="14" spans="1:4" x14ac:dyDescent="0.3">
      <c r="A14" s="50" t="s">
        <v>106</v>
      </c>
      <c r="B14" s="93">
        <v>272394</v>
      </c>
      <c r="C14" s="28"/>
    </row>
    <row r="15" spans="1:4" x14ac:dyDescent="0.3">
      <c r="A15" s="68" t="s">
        <v>107</v>
      </c>
      <c r="B15" s="94">
        <v>312130</v>
      </c>
      <c r="C15" s="28"/>
    </row>
    <row r="16" spans="1:4" ht="28.8" x14ac:dyDescent="0.3">
      <c r="A16" s="66" t="s">
        <v>66</v>
      </c>
      <c r="B16" s="95" t="s">
        <v>164</v>
      </c>
      <c r="C16" s="67"/>
      <c r="D16" s="88"/>
    </row>
    <row r="17" spans="1:4" ht="28.8" x14ac:dyDescent="0.3">
      <c r="A17" s="66" t="s">
        <v>24</v>
      </c>
      <c r="B17" s="64" t="s">
        <v>155</v>
      </c>
      <c r="C17" s="67"/>
    </row>
    <row r="18" spans="1:4" ht="28.8" x14ac:dyDescent="0.3">
      <c r="A18" s="66" t="s">
        <v>89</v>
      </c>
      <c r="B18" s="64" t="s">
        <v>156</v>
      </c>
      <c r="C18" s="67"/>
      <c r="D18" s="58"/>
    </row>
    <row r="19" spans="1:4" ht="15.6" customHeight="1" x14ac:dyDescent="0.3">
      <c r="A19" s="178" t="s">
        <v>63</v>
      </c>
      <c r="B19" s="179"/>
      <c r="C19" s="178"/>
    </row>
    <row r="20" spans="1:4" x14ac:dyDescent="0.3">
      <c r="A20" s="40" t="s">
        <v>64</v>
      </c>
      <c r="B20" s="93">
        <v>1.07</v>
      </c>
      <c r="C20" s="28"/>
    </row>
    <row r="21" spans="1:4" x14ac:dyDescent="0.3">
      <c r="A21" s="50" t="s">
        <v>108</v>
      </c>
      <c r="B21" s="30">
        <v>248311</v>
      </c>
      <c r="C21" s="28"/>
    </row>
    <row r="22" spans="1:4" x14ac:dyDescent="0.3">
      <c r="A22" s="50" t="s">
        <v>109</v>
      </c>
      <c r="B22" s="30">
        <v>261304</v>
      </c>
      <c r="C22" s="28"/>
    </row>
    <row r="23" spans="1:4" ht="28.8" x14ac:dyDescent="0.3">
      <c r="A23" s="51" t="s">
        <v>65</v>
      </c>
      <c r="B23" s="95" t="s">
        <v>164</v>
      </c>
      <c r="C23" s="28"/>
    </row>
    <row r="24" spans="1:4" ht="28.8" x14ac:dyDescent="0.3">
      <c r="A24" s="51" t="s">
        <v>24</v>
      </c>
      <c r="B24" s="64" t="s">
        <v>155</v>
      </c>
      <c r="C24" s="28"/>
    </row>
    <row r="25" spans="1:4" ht="28.8" x14ac:dyDescent="0.3">
      <c r="A25" s="51" t="s">
        <v>67</v>
      </c>
      <c r="B25" s="64" t="s">
        <v>156</v>
      </c>
      <c r="C25" s="28"/>
    </row>
    <row r="26" spans="1:4" x14ac:dyDescent="0.3">
      <c r="A26" s="58"/>
    </row>
  </sheetData>
  <mergeCells count="3">
    <mergeCell ref="B1:C1"/>
    <mergeCell ref="A3:C3"/>
    <mergeCell ref="A19:C19"/>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'Par aglo. un dec.kan.'!Print_Area</vt:lpstr>
      <vt:lpstr>Ūdenssaimniec_ESOŠS_VĒRTĒJUMS!Print_Area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2020-04-20T08:31:26Z</dcterms:modified>
</cp:coreProperties>
</file>