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filterPrivacy="1" defaultThemeVersion="124226"/>
  <xr:revisionPtr revIDLastSave="0" documentId="13_ncr:1_{509CD7FB-D7AF-43B7-8016-8433D4226E9F}" xr6:coauthVersionLast="45" xr6:coauthVersionMax="45" xr10:uidLastSave="{00000000-0000-0000-0000-000000000000}"/>
  <bookViews>
    <workbookView xWindow="-108" yWindow="-108" windowWidth="23256" windowHeight="12576" activeTab="3" xr2:uid="{00000000-000D-0000-FFFF-FFFF00000000}"/>
  </bookViews>
  <sheets>
    <sheet name="Investiciju_plans_POST2020" sheetId="1" r:id="rId1"/>
    <sheet name="Par aglo. un dec.kan." sheetId="2" r:id="rId2"/>
    <sheet name="Ūdenssaimniec_ESOŠS_VĒRTĒJUMS" sheetId="7" r:id="rId3"/>
    <sheet name="NAI_esošais_vērtējums" sheetId="8" r:id="rId4"/>
    <sheet name="Ekonomiskais_novērtējums" sheetId="9" r:id="rId5"/>
  </sheets>
  <definedNames>
    <definedName name="_xlnm.Print_Area" localSheetId="0">Investiciju_plans_POST2020!$A$1:$H$39</definedName>
    <definedName name="_xlnm.Print_Area" localSheetId="2">Ūdenssaimniec_ESOŠS_VĒRTĒJUMS!$A$1:$H$43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3" i="8" l="1"/>
  <c r="C12" i="9" l="1"/>
  <c r="C11" i="9"/>
  <c r="K9" i="8"/>
  <c r="B9" i="8"/>
  <c r="C6" i="8"/>
  <c r="C5" i="8"/>
  <c r="H39" i="7"/>
  <c r="G39" i="7"/>
  <c r="F39" i="7"/>
  <c r="E39" i="7"/>
  <c r="D39" i="7"/>
  <c r="H38" i="7"/>
  <c r="G38" i="7"/>
  <c r="F38" i="7"/>
  <c r="E38" i="7"/>
  <c r="D38" i="7"/>
  <c r="H37" i="7"/>
  <c r="G41" i="7" s="1"/>
  <c r="G37" i="7"/>
  <c r="F41" i="7" s="1"/>
  <c r="F37" i="7"/>
  <c r="E41" i="7" s="1"/>
  <c r="E37" i="7"/>
  <c r="B35" i="7"/>
  <c r="B34" i="7"/>
  <c r="B5" i="7" l="1"/>
  <c r="H34" i="1" l="1"/>
  <c r="H27" i="1"/>
  <c r="H22" i="1"/>
  <c r="H18" i="1"/>
  <c r="H14" i="1"/>
  <c r="H10" i="1"/>
  <c r="C27" i="7" l="1"/>
  <c r="C26" i="7"/>
  <c r="D10" i="7"/>
  <c r="C7" i="7"/>
  <c r="C8" i="7"/>
  <c r="D22" i="1" l="1"/>
  <c r="D14" i="1"/>
  <c r="D27" i="1"/>
  <c r="D18" i="1"/>
  <c r="D34" i="1"/>
  <c r="D10" i="1" l="1"/>
  <c r="B10" i="7" l="1"/>
  <c r="C10" i="7"/>
</calcChain>
</file>

<file path=xl/sharedStrings.xml><?xml version="1.0" encoding="utf-8"?>
<sst xmlns="http://schemas.openxmlformats.org/spreadsheetml/2006/main" count="254" uniqueCount="184">
  <si>
    <t xml:space="preserve">t.sk. pašteces </t>
  </si>
  <si>
    <t>t.sk. spiedvadi</t>
  </si>
  <si>
    <t>Kanalizācijas sūkņu stacijas</t>
  </si>
  <si>
    <t>pieslēgumu mezglu rekonstrukcija (gab.)</t>
  </si>
  <si>
    <t xml:space="preserve">t.sk. atzaru izbūve </t>
  </si>
  <si>
    <t>Investīciju prioritāte: esošo kanalizācijas ārējo inženiertīklu un objektu pārbūves un atjaunošanas darbi</t>
  </si>
  <si>
    <t>Investīciju prioritāte: ieguldījumi notekūdeņu attīrīšanas iekārtu darbības uzlabošanai</t>
  </si>
  <si>
    <t>Investīciju kategorija/objekts</t>
  </si>
  <si>
    <t>Kanalizācijas ārējo inženiertīklu pārbūve un atjaunošana, kopā</t>
  </si>
  <si>
    <r>
      <t xml:space="preserve">Pieslēgumu izveide mājsaimniecībām </t>
    </r>
    <r>
      <rPr>
        <sz val="11"/>
        <color theme="1"/>
        <rFont val="Calibri"/>
        <family val="2"/>
        <charset val="186"/>
        <scheme val="minor"/>
      </rPr>
      <t>(mājsaimniecību skaits, kam nodrošināti faktiskie pieslēgumi pie jaunizbūvētajiem centralizētajiem kanalizācijas tīkliem)</t>
    </r>
  </si>
  <si>
    <t>* Lūdzu norādīt mājsaimniecību skaitu, kā arī iekavās aptuvenu iedzīvotāju skaitu, kuriem nodrošināti mājsaimniecību faktiskie pieslēgumi pie jaunizbūvētajiem centralizētajiem kanalizācijas tīkliem, piemēram, 30 (74), kas nozīmē ka pieslēgumi tiks nodrošināti 30 mājsaimniecībām, kurās ir 74 iedzīvotāji.</t>
  </si>
  <si>
    <t>Citi objekti 
(piem., asenizācijas pieņemšanas punkti)</t>
  </si>
  <si>
    <t>Notekūdeņu attīrīšanas iekārtas
  (NB! Obligāti norādāma nepieciešamā  notekūdeņu attīrīšanas projektējamā jauda)</t>
  </si>
  <si>
    <t>Notekūdeņu attīrīšanas iekārtas 
  (NB! Obligāti norādāma nepieciešamā papildu un jaunā kopējā jauda)
Aile aizpildāma tikai, ja nepieciešama papildus jauda</t>
  </si>
  <si>
    <t>Notekūdeņu attīrīšanas iekārtu energoefektivitātes uzlabošana</t>
  </si>
  <si>
    <t>Citu sistēmas objektu energofektivitāte (piemēram., KSS)</t>
  </si>
  <si>
    <t>Kanalizācijas sūkņu stacijas 
(ja nav saistīts ar energoefektivitātes uzlabošanu)</t>
  </si>
  <si>
    <t>Dūņu apsaimniekošana – nepieciešamās infrastruktūras uzlabojumi</t>
  </si>
  <si>
    <t>Investīciju prioritāte: centralizēto kanalizācijas tīklu un objektu izbūve</t>
  </si>
  <si>
    <r>
      <rPr>
        <b/>
        <sz val="12"/>
        <color theme="1"/>
        <rFont val="Calibri"/>
        <family val="2"/>
        <scheme val="minor"/>
      </rPr>
      <t xml:space="preserve">Jaunu kanalizācijas </t>
    </r>
    <r>
      <rPr>
        <sz val="12"/>
        <color theme="1"/>
        <rFont val="Calibri"/>
        <family val="2"/>
        <scheme val="minor"/>
      </rPr>
      <t xml:space="preserve">ārējo </t>
    </r>
    <r>
      <rPr>
        <b/>
        <sz val="12"/>
        <color theme="1"/>
        <rFont val="Calibri"/>
        <family val="2"/>
        <scheme val="minor"/>
      </rPr>
      <t>inženiertīklu</t>
    </r>
    <r>
      <rPr>
        <sz val="12"/>
        <color theme="1"/>
        <rFont val="Calibri"/>
        <family val="2"/>
        <scheme val="minor"/>
      </rPr>
      <t xml:space="preserve"> izbūve  </t>
    </r>
    <r>
      <rPr>
        <b/>
        <sz val="12"/>
        <color rgb="FFFF0000"/>
        <rFont val="Calibri"/>
        <family val="2"/>
        <scheme val="minor"/>
      </rPr>
      <t>esošās aglomerācijas robežās</t>
    </r>
    <r>
      <rPr>
        <sz val="12"/>
        <color theme="1"/>
        <rFont val="Calibri"/>
        <family val="2"/>
        <scheme val="minor"/>
      </rPr>
      <t>, kopā</t>
    </r>
  </si>
  <si>
    <r>
      <rPr>
        <b/>
        <sz val="12"/>
        <color theme="1"/>
        <rFont val="Calibri"/>
        <family val="2"/>
        <scheme val="minor"/>
      </rPr>
      <t>Jaunu kanalizācijas</t>
    </r>
    <r>
      <rPr>
        <sz val="12"/>
        <color theme="1"/>
        <rFont val="Calibri"/>
        <family val="2"/>
        <scheme val="minor"/>
      </rPr>
      <t xml:space="preserve"> ārējo </t>
    </r>
    <r>
      <rPr>
        <b/>
        <sz val="12"/>
        <color theme="1"/>
        <rFont val="Calibri"/>
        <family val="2"/>
        <scheme val="minor"/>
      </rPr>
      <t>inženiertīklu</t>
    </r>
    <r>
      <rPr>
        <sz val="12"/>
        <color theme="1"/>
        <rFont val="Calibri"/>
        <family val="2"/>
        <scheme val="minor"/>
      </rPr>
      <t xml:space="preserve"> izbūve </t>
    </r>
    <r>
      <rPr>
        <b/>
        <sz val="12"/>
        <color rgb="FFFF0000"/>
        <rFont val="Calibri"/>
        <family val="2"/>
        <scheme val="minor"/>
      </rPr>
      <t>paplašinātā aglomerācijā (ja plānota paplašināšana),</t>
    </r>
    <r>
      <rPr>
        <sz val="12"/>
        <color theme="1"/>
        <rFont val="Calibri"/>
        <family val="2"/>
        <scheme val="minor"/>
      </rPr>
      <t xml:space="preserve"> kopā</t>
    </r>
  </si>
  <si>
    <r>
      <t xml:space="preserve">Citi no jauna izbūvējamie kanalizācijas sistēmas infrastruktūras objekti </t>
    </r>
    <r>
      <rPr>
        <b/>
        <sz val="12"/>
        <color rgb="FFFF0000"/>
        <rFont val="Calibri"/>
        <family val="2"/>
        <scheme val="minor"/>
      </rPr>
      <t>esošās aglomerācijas robežās</t>
    </r>
  </si>
  <si>
    <r>
      <t>Plānoto darbu izmaksas 2019.gada salīdzināmajās cenās</t>
    </r>
    <r>
      <rPr>
        <sz val="11"/>
        <color theme="1"/>
        <rFont val="Calibri"/>
        <family val="2"/>
        <charset val="186"/>
        <scheme val="minor"/>
      </rPr>
      <t xml:space="preserve"> 
(EUR)</t>
    </r>
  </si>
  <si>
    <t>X(X)*</t>
  </si>
  <si>
    <t>Kārtībā, kā tiek finansēta liela apjoma infrastruktūras uzturēšanas darbi</t>
  </si>
  <si>
    <t>Centralizētās kanalizācijas sistēmas (CKS) ESOŠĀS situācijas novērtējums</t>
  </si>
  <si>
    <r>
      <t xml:space="preserve">Aglomerācijas iedzīvotāju skaits uz </t>
    </r>
    <r>
      <rPr>
        <b/>
        <sz val="12"/>
        <color rgb="FFFF0000"/>
        <rFont val="Calibri"/>
        <family val="2"/>
        <scheme val="minor"/>
      </rPr>
      <t>(01.01.2018)</t>
    </r>
  </si>
  <si>
    <t>t.sk. Mājsaimniecības abonentu skaits</t>
  </si>
  <si>
    <t>t.sk. Lietotāju (iedzīvotāji), skaits</t>
  </si>
  <si>
    <t>t.sk. Pakalpojumu pieejamība (iedzīvotāji), skaits</t>
  </si>
  <si>
    <t>Esošo kanalizāciju tīklu kopgarums, km</t>
  </si>
  <si>
    <t xml:space="preserve">t.sk. pašteces, km </t>
  </si>
  <si>
    <t>t.sk. Spiedvadi, km</t>
  </si>
  <si>
    <t>Kanalizācijas sūkņu stacijas, skaits</t>
  </si>
  <si>
    <t>t.sk. vecākas par 20 gadiem</t>
  </si>
  <si>
    <t>t.sk. 0- 10 gadu vecas</t>
  </si>
  <si>
    <t>Notekūdeņu attīrīšanas iekārtu (NAI) ESOŠĀS situācijas novērtējums</t>
  </si>
  <si>
    <t>t.sk. Mājsaimniecībās uzskaitītais notekūdeņu daudzums, m3/gadā</t>
  </si>
  <si>
    <t>Piederība</t>
  </si>
  <si>
    <t>Izbūves/rekonstrukcijas gads</t>
  </si>
  <si>
    <t>NAI ar jaudu lielāku par 20m3/dnn adrese/nosaukums</t>
  </si>
  <si>
    <t>Projektētā jauda, m3/dnn</t>
  </si>
  <si>
    <r>
      <t xml:space="preserve">Fiziskais nolietojums, % </t>
    </r>
    <r>
      <rPr>
        <sz val="11"/>
        <color theme="1"/>
        <rFont val="Calibri"/>
        <family val="2"/>
        <scheme val="minor"/>
      </rPr>
      <t>(pašu vērtējums)</t>
    </r>
  </si>
  <si>
    <t>Faktiski saņemtais notekūdeņu apjoms m3/gadā</t>
  </si>
  <si>
    <t>Kopējais uz NAI novadītais notekūdeņu apjoms aglomerācijā m3/gadā</t>
  </si>
  <si>
    <t>Elektroenerģijas patēriņš kWh/gadā</t>
  </si>
  <si>
    <t>NAI 3</t>
  </si>
  <si>
    <t>Attīrīto notekūdeņu  piesārņojuma koncentrācija mg/l</t>
  </si>
  <si>
    <t>BSP</t>
  </si>
  <si>
    <t>ĶSP</t>
  </si>
  <si>
    <t>SV</t>
  </si>
  <si>
    <t>Nkop</t>
  </si>
  <si>
    <t>Pkop</t>
  </si>
  <si>
    <t>Notekūdeņu dūņu apjoms t/gadā</t>
  </si>
  <si>
    <t>Notekūdeņu dūņu apsaimniekošana</t>
  </si>
  <si>
    <r>
      <t xml:space="preserve">Fiziskais nolietojums, % </t>
    </r>
    <r>
      <rPr>
        <sz val="11"/>
        <color theme="1"/>
        <rFont val="Calibri"/>
        <family val="2"/>
        <scheme val="minor"/>
      </rPr>
      <t>(grāmatvedībā)</t>
    </r>
  </si>
  <si>
    <t>Notekūdeņu apsaimniekošanas tarifs, kopējais, EUR/m3</t>
  </si>
  <si>
    <r>
      <t xml:space="preserve">t.sk. Notekūdeņu </t>
    </r>
    <r>
      <rPr>
        <i/>
        <u/>
        <sz val="11"/>
        <color theme="1"/>
        <rFont val="Calibri"/>
        <family val="2"/>
        <scheme val="minor"/>
      </rPr>
      <t>attīrīšanas</t>
    </r>
    <r>
      <rPr>
        <i/>
        <sz val="11"/>
        <color theme="1"/>
        <rFont val="Calibri"/>
        <family val="2"/>
        <charset val="186"/>
        <scheme val="minor"/>
      </rPr>
      <t xml:space="preserve"> tarifs</t>
    </r>
  </si>
  <si>
    <r>
      <t xml:space="preserve">t.sk. Notekūdeņu </t>
    </r>
    <r>
      <rPr>
        <i/>
        <u/>
        <sz val="11"/>
        <color theme="1"/>
        <rFont val="Calibri"/>
        <family val="2"/>
        <scheme val="minor"/>
      </rPr>
      <t>savākšanas</t>
    </r>
    <r>
      <rPr>
        <i/>
        <sz val="11"/>
        <color theme="1"/>
        <rFont val="Calibri"/>
        <family val="2"/>
        <charset val="186"/>
        <scheme val="minor"/>
      </rPr>
      <t xml:space="preserve"> tarifs</t>
    </r>
  </si>
  <si>
    <t>Ūdenssamniecības pakalpojumu sniedzējs, nosaukums</t>
  </si>
  <si>
    <t>Pakalpojuma sniedzēja pamatkapitāls, EUR</t>
  </si>
  <si>
    <t>Ūdenssaimniecības - CKS ekonomiskais novērtējums</t>
  </si>
  <si>
    <t>Ūdenssaimniecības - CŪS ekonomiskais novērtējums</t>
  </si>
  <si>
    <t>Dzeramā ūdens ieguves un piegādes tarifs, EUR/m3</t>
  </si>
  <si>
    <t>Pakalpojuma sniedzēja vērtējums par iespējām segt ar ūdensapgādes sistēmas darbību saistītos izdevumus no tarifa</t>
  </si>
  <si>
    <t>Pakalpojuma sniedzēja vērtējums par iespējām segt ar kanalizācijas sistēmas darbību saistītos izdevumus no tarifa</t>
  </si>
  <si>
    <t>Vai uzņēmumā ir investīciju plāns ūdensapgādes sistēmas pamatlīdzekļu uzturēšanā, atjaunošanā un paplašināšanā?</t>
  </si>
  <si>
    <t>Centralizētās ūdensapgādes sistēmas (CŪS) ESOŠĀS situācijas novērtējums</t>
  </si>
  <si>
    <r>
      <t xml:space="preserve">CŪS pakalpojumu zonas iedzīvotāju skaits uz </t>
    </r>
    <r>
      <rPr>
        <b/>
        <sz val="12"/>
        <color rgb="FFFF0000"/>
        <rFont val="Calibri"/>
        <family val="2"/>
        <scheme val="minor"/>
      </rPr>
      <t>(01.01.2018)</t>
    </r>
  </si>
  <si>
    <t>Esošo ūdensapgādes tīklu kopgarums, km</t>
  </si>
  <si>
    <t>Faktiski iegūtais ūdens apjoms m3/gadā</t>
  </si>
  <si>
    <t>Nr.2</t>
  </si>
  <si>
    <t>Nr.3</t>
  </si>
  <si>
    <t>Ūdens uzglabāšanas iekārtu (ūdentornis, rezervuāri) adrese</t>
  </si>
  <si>
    <t>Ūdens ieguves vietas adrese/nosaukums</t>
  </si>
  <si>
    <t>Projektētā jauda, m3</t>
  </si>
  <si>
    <t>Elektroenerģijas patēriņš, dzeramā ūdens ieguvei kWh/gadā</t>
  </si>
  <si>
    <t>Elektroenerģijas patēriņš, dzeramā ūdens attīrīšanai kWh/gadā</t>
  </si>
  <si>
    <t>Ūdens sagatavošanas iekārtu adrese/nosaukums</t>
  </si>
  <si>
    <t>Konstatēto tīkla avāriju skaits gadā</t>
  </si>
  <si>
    <t>Faktiskais tīklā ievadītais ūdens apjoms m3/gadā</t>
  </si>
  <si>
    <t>Elektroenerģijas patēriņš dzeramā ūdens piegādei kWh/gadā</t>
  </si>
  <si>
    <t>Piesārņojuma rādītājs</t>
  </si>
  <si>
    <t>Kādā apjomā uzņēmums no saviem ieņēmumiem sedz kredītprocentu un pamatsummas atmaksu (%)</t>
  </si>
  <si>
    <t>Citi pārbūvējamie un atjaunojamie kanalizācijas sistēmas infrastruktūras objekti</t>
  </si>
  <si>
    <t>Asenizācijas mašīnu pieņemšanas punktu skaits, kur tiek vesti aglomerācijā savāktie notekūdeņi (t.sk. pie NAI)</t>
  </si>
  <si>
    <t>Kopējais elektroenerģijas patēriņš kanalizācijai gadā, kWh/gadā</t>
  </si>
  <si>
    <t>t.sk. ar asenizācijas transportu nodotais apjoms m3/gadā</t>
  </si>
  <si>
    <t>Vai uzņēmumā ir attīstības plāns notekūdeņu sistēmas pamatlīdzekļu uzturēšanā, atjaunošanā un paplašināšanā?</t>
  </si>
  <si>
    <r>
      <t xml:space="preserve">Citi objekti 
(piem., </t>
    </r>
    <r>
      <rPr>
        <b/>
        <i/>
        <sz val="10"/>
        <color theme="1"/>
        <rFont val="Calibri"/>
        <family val="2"/>
        <scheme val="minor"/>
      </rPr>
      <t>asenizācijas pieņemšanas punkt</t>
    </r>
    <r>
      <rPr>
        <i/>
        <sz val="10"/>
        <color theme="1"/>
        <rFont val="Calibri"/>
        <family val="2"/>
        <charset val="186"/>
        <scheme val="minor"/>
      </rPr>
      <t>i)</t>
    </r>
  </si>
  <si>
    <t>t.sk. tīkli vecāki par 50 gadiem (celti pirms 1970.gada), km</t>
  </si>
  <si>
    <t>t.sk. tīkli vecāki par 30 gadiem (celti pirms 1990.gada), km</t>
  </si>
  <si>
    <t>Lietus notekūdeņu pieslēguma vietu skaits pie centralizēto kanalizācijas tīklu sistēmas (gab.)</t>
  </si>
  <si>
    <r>
      <t>Plānoto darbību sasniedzamie rezultāti</t>
    </r>
    <r>
      <rPr>
        <sz val="11"/>
        <color theme="1"/>
        <rFont val="Calibri"/>
        <family val="2"/>
        <charset val="186"/>
        <scheme val="minor"/>
      </rPr>
      <t xml:space="preserve"> 
(km, gab, t.sk., NAI - arī papildu jaudas)</t>
    </r>
  </si>
  <si>
    <t>Aglomerācijā esošu un strādājošu NAI ar jaudu lielāku par 20m3/dnn adrese/nosaukums</t>
  </si>
  <si>
    <t>Vai ir apstiprināti pašvaldības saistošie noteikumi par decentralizētu kanalizācijas sistēmu reģistra izveidi?</t>
  </si>
  <si>
    <t>Kura institūcija, organizācija pašvaldībā būs atbildīga par decentralizēto kanalizācijas sistēmu reģistrāciju, pārliecināsies par to atbilstošo tehnisko stāvokli un veiks notekūdeņu izvešanas kontroli?</t>
  </si>
  <si>
    <t>Decentralizēto notekūdeņu savākšanas sistēmas izveidošana saskaņā ar MK noteikumu Nr.384 "Noteikumi par decentralizēto kanalizāciju apsaimniekošanu un reģistrēšanu" prasībām</t>
  </si>
  <si>
    <t>Informācija par spēkā esošo domes lēmums par aglomerācijas teritorijas apstiprināšanu</t>
  </si>
  <si>
    <t>Vai informācija par notekūdeņu aglomerāciju ir iekļauta teritorija plānojumā</t>
  </si>
  <si>
    <t>Vai pašvaldībā, vai uzņēmumā ir izstrādāta kārtība kā tiek sniegts atbalsts (līdzfinansējums) kanalizācijas pieslēgumiem mājsaimniecībām izbūvei? Cik mājsaimniecībām sniegts atbalsts (pieņemts lēmums par atbalsta sniegšanu līdz 01.12.2019.)</t>
  </si>
  <si>
    <t>Par kanalizācijas aglomerācijas apstiprināšanu un fiksēšanu saskaņā ar normatīvo aktu prasībām</t>
  </si>
  <si>
    <r>
      <t>Kredītsaistību termiņš un kopējais gadā</t>
    </r>
    <r>
      <rPr>
        <b/>
        <sz val="11"/>
        <color rgb="FFFF0000"/>
        <rFont val="Calibri"/>
        <family val="2"/>
        <scheme val="minor"/>
      </rPr>
      <t xml:space="preserve"> (2019.g.) </t>
    </r>
    <r>
      <rPr>
        <b/>
        <sz val="11"/>
        <rFont val="Calibri"/>
        <family val="2"/>
        <scheme val="minor"/>
      </rPr>
      <t xml:space="preserve"> atmaksājamais apjoms, EUR</t>
    </r>
  </si>
  <si>
    <r>
      <t>Pakalpojuma sniedzēja  parādsaistību apjoms ūdenssaimniecības pakalpojumu sniegšanas jomā, EUR</t>
    </r>
    <r>
      <rPr>
        <b/>
        <sz val="11"/>
        <color rgb="FFFF0000"/>
        <rFont val="Calibri"/>
        <family val="2"/>
        <scheme val="minor"/>
      </rPr>
      <t xml:space="preserve"> ( uz 01.01.2019.)</t>
    </r>
  </si>
  <si>
    <r>
      <t xml:space="preserve">Kopējie kanalizācijas jomas ieņēmumi </t>
    </r>
    <r>
      <rPr>
        <b/>
        <sz val="11"/>
        <color rgb="FFFF0000"/>
        <rFont val="Calibri"/>
        <family val="2"/>
        <scheme val="minor"/>
      </rPr>
      <t>(2018.g)</t>
    </r>
    <r>
      <rPr>
        <b/>
        <sz val="11"/>
        <color theme="1"/>
        <rFont val="Calibri"/>
        <family val="2"/>
        <scheme val="minor"/>
      </rPr>
      <t>, EUR/gadā</t>
    </r>
  </si>
  <si>
    <r>
      <t xml:space="preserve">Kopējie kanalizācijas jomas izdevumi </t>
    </r>
    <r>
      <rPr>
        <b/>
        <sz val="11"/>
        <color rgb="FFFF0000"/>
        <rFont val="Calibri"/>
        <family val="2"/>
        <scheme val="minor"/>
      </rPr>
      <t>(2018.g.)</t>
    </r>
    <r>
      <rPr>
        <b/>
        <sz val="11"/>
        <color theme="1"/>
        <rFont val="Calibri"/>
        <family val="2"/>
        <scheme val="minor"/>
      </rPr>
      <t>, EUR/gadā</t>
    </r>
  </si>
  <si>
    <r>
      <t xml:space="preserve">Kopējie ūdensapgādes jomas ieņēmumi </t>
    </r>
    <r>
      <rPr>
        <b/>
        <sz val="11"/>
        <color rgb="FFFF0000"/>
        <rFont val="Calibri"/>
        <family val="2"/>
        <scheme val="minor"/>
      </rPr>
      <t>(2018.g)</t>
    </r>
    <r>
      <rPr>
        <b/>
        <sz val="11"/>
        <color theme="1"/>
        <rFont val="Calibri"/>
        <family val="2"/>
        <scheme val="minor"/>
      </rPr>
      <t>, EUR/gadā</t>
    </r>
  </si>
  <si>
    <r>
      <t xml:space="preserve">Kopējie ūdensapgādes jomas izdevumi </t>
    </r>
    <r>
      <rPr>
        <b/>
        <sz val="11"/>
        <color rgb="FFFF0000"/>
        <rFont val="Calibri"/>
        <family val="2"/>
        <scheme val="minor"/>
      </rPr>
      <t>(2018.g)</t>
    </r>
    <r>
      <rPr>
        <b/>
        <sz val="11"/>
        <color theme="1"/>
        <rFont val="Calibri"/>
        <family val="2"/>
        <scheme val="minor"/>
      </rPr>
      <t>, EUR/gadā</t>
    </r>
  </si>
  <si>
    <t>Vidējais iedzīvotāju skaits mājsaimniecībā</t>
  </si>
  <si>
    <r>
      <t xml:space="preserve">Vidēji mājsaimniecību ieņēmumi uz vienu cilvēku mēnesī </t>
    </r>
    <r>
      <rPr>
        <b/>
        <sz val="11"/>
        <color rgb="FFFF0000"/>
        <rFont val="Calibri"/>
        <family val="2"/>
        <scheme val="minor"/>
      </rPr>
      <t>2018.g.</t>
    </r>
  </si>
  <si>
    <t>Vai ir izstrādāts sabiedrības vidēja termiņa darbības stratēģija? Kad un kas to ir apstiprinājis?</t>
  </si>
  <si>
    <t xml:space="preserve">Notekūdeņu savākšanas un attīrīšanas sistēmu attīstības vajadzības </t>
  </si>
  <si>
    <t>Dzeramā ūdens sagatavošanas un apgādes sistēmu attīstības vajadzības</t>
  </si>
  <si>
    <r>
      <t>Plānoto darbību sasniedzamie rezultāti</t>
    </r>
    <r>
      <rPr>
        <sz val="11"/>
        <color theme="1"/>
        <rFont val="Calibri"/>
        <family val="2"/>
        <charset val="186"/>
        <scheme val="minor"/>
      </rPr>
      <t xml:space="preserve"> 
(km, gab, t.sk., urbumi, sagatavošanas stacijas, rezervuāri, 3.pss uc. - arī papildu jaudas)</t>
    </r>
  </si>
  <si>
    <r>
      <t xml:space="preserve">Citi no jauna izbūvējamie kanalizācijas sistēmas infrastruktūras objekti </t>
    </r>
    <r>
      <rPr>
        <b/>
        <sz val="12"/>
        <color rgb="FFFF0000"/>
        <rFont val="Calibri"/>
        <family val="2"/>
        <scheme val="minor"/>
      </rPr>
      <t>paplašinātā aglomerācijā (ja plānota paplašināšana)</t>
    </r>
  </si>
  <si>
    <t>Investīciju prioritāte: esošo ūdensapgādes ārējo inženiertīklu un objektu pārbūves un atjaunošanas darbi</t>
  </si>
  <si>
    <t>Ūdensapgādes ārējo inženiertīklu pārbūve un atjaunošana, kopā</t>
  </si>
  <si>
    <t>spiedvadi</t>
  </si>
  <si>
    <t>Spiediena nodrošināšanas sūkņu stacijas</t>
  </si>
  <si>
    <t>Dzeramā ūdens sagatavošanas stacija
  (NB! Obligāti norādāma nepieciešamā  stacijas projektējamā jauda)</t>
  </si>
  <si>
    <t>Citi objekti 
(piem., jauni dziļurbumi, esošo tamponēšana u.c.)</t>
  </si>
  <si>
    <t xml:space="preserve"> </t>
  </si>
  <si>
    <t>atzari</t>
  </si>
  <si>
    <t xml:space="preserve">Citi objekti </t>
  </si>
  <si>
    <t>Investīciju prioritāte: ieguldījumi dzeramā ūdens sagatavošanas stacijā, ūdens ieguves un padeves nodrošnāšanas darbības uzlabošanai</t>
  </si>
  <si>
    <t>Dzeramā ūdens sagatavošanas stacija 
  (NB! Obligāti norādāma nepieciešamā papildu un jaunā kopējā jauda)
Aile aizpildāma tikai, ja nepieciešama papildus jauda</t>
  </si>
  <si>
    <t>Dzeramā ūdens sagatavošanas stacijas  energoefektivitātes uzlabošana</t>
  </si>
  <si>
    <t>Citu sistēmas objektu energofektivitāte pasākumi</t>
  </si>
  <si>
    <r>
      <t xml:space="preserve">Pieslēgumu izveide mājsaimniecībām </t>
    </r>
    <r>
      <rPr>
        <sz val="11"/>
        <color theme="1"/>
        <rFont val="Calibri"/>
        <family val="2"/>
        <charset val="186"/>
        <scheme val="minor"/>
      </rPr>
      <t>(mājsaimniecību skaits, kam tiks nodrošināti faktiskie pieslēgumi pie jaunizbūvētajiem centralizētajiem kanalizācijas tīkliem)</t>
    </r>
  </si>
  <si>
    <r>
      <rPr>
        <b/>
        <sz val="12"/>
        <color theme="1"/>
        <rFont val="Calibri"/>
        <family val="2"/>
        <scheme val="minor"/>
      </rPr>
      <t xml:space="preserve">Jaunu ūdensapgādes </t>
    </r>
    <r>
      <rPr>
        <sz val="12"/>
        <color theme="1"/>
        <rFont val="Calibri"/>
        <family val="2"/>
        <scheme val="minor"/>
      </rPr>
      <t xml:space="preserve">ārējo </t>
    </r>
    <r>
      <rPr>
        <b/>
        <sz val="12"/>
        <color theme="1"/>
        <rFont val="Calibri"/>
        <family val="2"/>
        <scheme val="minor"/>
      </rPr>
      <t>inženiertīklu</t>
    </r>
    <r>
      <rPr>
        <sz val="12"/>
        <color theme="1"/>
        <rFont val="Calibri"/>
        <family val="2"/>
        <scheme val="minor"/>
      </rPr>
      <t xml:space="preserve"> izbūve </t>
    </r>
    <r>
      <rPr>
        <b/>
        <sz val="12"/>
        <color rgb="FFFF0000"/>
        <rFont val="Calibri"/>
        <family val="2"/>
        <scheme val="minor"/>
      </rPr>
      <t>esošās ūdenspagādes pakalpojumu sniegšanas zonas robežās</t>
    </r>
    <r>
      <rPr>
        <sz val="12"/>
        <color theme="1"/>
        <rFont val="Calibri"/>
        <family val="2"/>
        <scheme val="minor"/>
      </rPr>
      <t>, kopā</t>
    </r>
  </si>
  <si>
    <r>
      <t xml:space="preserve">Citi no jauna izbūvējamie ūdensapgādes sistēmas infrastruktūras objekti </t>
    </r>
    <r>
      <rPr>
        <b/>
        <sz val="12"/>
        <color rgb="FFFF0000"/>
        <rFont val="Calibri"/>
        <family val="2"/>
        <scheme val="minor"/>
      </rPr>
      <t>esošās ūdenspagādes pakalpojumu sniegšanas zonas robežās</t>
    </r>
  </si>
  <si>
    <r>
      <rPr>
        <b/>
        <sz val="12"/>
        <color theme="1"/>
        <rFont val="Calibri"/>
        <family val="2"/>
        <scheme val="minor"/>
      </rPr>
      <t>Jaunu ūdensapgādes</t>
    </r>
    <r>
      <rPr>
        <sz val="12"/>
        <color theme="1"/>
        <rFont val="Calibri"/>
        <family val="2"/>
        <scheme val="minor"/>
      </rPr>
      <t xml:space="preserve"> ārējo </t>
    </r>
    <r>
      <rPr>
        <b/>
        <sz val="12"/>
        <color theme="1"/>
        <rFont val="Calibri"/>
        <family val="2"/>
        <scheme val="minor"/>
      </rPr>
      <t>inženiertīklu</t>
    </r>
    <r>
      <rPr>
        <sz val="12"/>
        <color theme="1"/>
        <rFont val="Calibri"/>
        <family val="2"/>
        <scheme val="minor"/>
      </rPr>
      <t xml:space="preserve"> izbūve </t>
    </r>
    <r>
      <rPr>
        <b/>
        <sz val="12"/>
        <color rgb="FFFF0000"/>
        <rFont val="Calibri"/>
        <family val="2"/>
        <scheme val="minor"/>
      </rPr>
      <t>paplašinātā ūdenspagādes pakalpojumu sniegšanas zonā (ja plānota paplašināšana),</t>
    </r>
    <r>
      <rPr>
        <sz val="12"/>
        <color theme="1"/>
        <rFont val="Calibri"/>
        <family val="2"/>
        <scheme val="minor"/>
      </rPr>
      <t xml:space="preserve"> kopā</t>
    </r>
  </si>
  <si>
    <r>
      <t xml:space="preserve">Citi no jauna izbūvējamie ūdensapgādes sistēmas infrastruktūras objekti </t>
    </r>
    <r>
      <rPr>
        <b/>
        <sz val="12"/>
        <color rgb="FFFF0000"/>
        <rFont val="Calibri"/>
        <family val="2"/>
        <scheme val="minor"/>
      </rPr>
      <t>paplašinātā ūdenspagādes pakalpojumu sniegšanas zonā (ja plānota paplašināšana)</t>
    </r>
  </si>
  <si>
    <t>Investīciju prioritāte: centralizēto ūdensapgādes tīklu un objektu izbūve</t>
  </si>
  <si>
    <t>Vai turpmākajos gados ir plānota aglomerācijas robežu izmaiņas (paplašināšana/samazināšana)</t>
  </si>
  <si>
    <t>Saskaņā ar saistošajiem noteikumiem, līdz kuram gadam jāveic decentralizēto sistēmu reģistrācija (ja attiecināms)</t>
  </si>
  <si>
    <t>Vai ir ieviests asenizācijas pakalpojuma sniedzēju reģistrs? Kur šo reģistru var atrast?</t>
  </si>
  <si>
    <t>Noteiktais infiltrācijas apjoms %, 2018.g.</t>
  </si>
  <si>
    <t>Noteiktais ūdens zudumu apjoms (tīklos), %, 2018.g.</t>
  </si>
  <si>
    <t>Projektētā jauda, CE</t>
  </si>
  <si>
    <t>Ienākošā  piesārņojuma koncentrācija mg/l, vidēji 2018.gadā</t>
  </si>
  <si>
    <t>Kopējā ienākošā slodze, CE, 2018.g.</t>
  </si>
  <si>
    <t>Asenizācijas transporta pieņemšanas maksa, m3 (no - līdz)</t>
  </si>
  <si>
    <t xml:space="preserve"> NOTEKŪDEŅU AGLOMERĀCIJAS NOSAUKUMS</t>
  </si>
  <si>
    <t>Lietus notekūdeņi šķirtsistēmas pastāvēšana, aptuvenais lietus kanalizācijas īpatsvars no notekūdeņu plūsmas.</t>
  </si>
  <si>
    <r>
      <t xml:space="preserve">Kopējais iedzīvotāju skaits pilsētā (ciemā) </t>
    </r>
    <r>
      <rPr>
        <b/>
        <sz val="12"/>
        <color rgb="FFFF0000"/>
        <rFont val="Calibri"/>
        <family val="2"/>
        <scheme val="minor"/>
      </rPr>
      <t>(01.01.2018)</t>
    </r>
  </si>
  <si>
    <t>Ūdenssaimniecības pakalpojumu sniedzēja esošo NAI jaudu pietiekamības (atbilstības) vērtējums, pēc decentralizēto notekūdeņu reģistra izveides un visu savākto notekūdeņu nogādāšanas attīrīšanai NAI</t>
  </si>
  <si>
    <t>Ūdenssaimniecības uzņēmuma nosaukums</t>
  </si>
  <si>
    <t>Skrīveru saimnieks</t>
  </si>
  <si>
    <t>Anketas aizpildīšanas datums</t>
  </si>
  <si>
    <t>29.01.2020.</t>
  </si>
  <si>
    <t>Sanāksmē no ūdenssaimniecības uzņēmuma un/vai domes piedalās</t>
  </si>
  <si>
    <t>Aigars Sprudzāns</t>
  </si>
  <si>
    <t xml:space="preserve">Nav mainīts kopš 2012.gada </t>
  </si>
  <si>
    <t>Plānojums it kā līdz 2018.gadam, bet nav iekšā tur. Ir jauns tikko, bet aglomerācija laikam nav? 2020.gada janvāra sēdē</t>
  </si>
  <si>
    <t>Nav plānotas, bet runās ar pašvaldību</t>
  </si>
  <si>
    <t>CSP Zemgale - 500.76</t>
  </si>
  <si>
    <t>CSP Skrīveru novads - 2.65</t>
  </si>
  <si>
    <t>Tiek skaņots ar VARAM (Paraugs no Kokneses)</t>
  </si>
  <si>
    <t>31.12.2021.</t>
  </si>
  <si>
    <t>Plānots, ka SIA "Skrīveru saimnieks"</t>
  </si>
  <si>
    <t>Ir, 19-21.gads, 2018.gada 29.novembra sēdē pašvaldība</t>
  </si>
  <si>
    <t xml:space="preserve">Pašvaldību  noteikumos būs, publiski pieejams nav, bet reģistrē Skrīveru saimnieks, kurš šobrīd ir vienīgais kas ved. </t>
  </si>
  <si>
    <t>pēdējos gados ir mazāk..gadus 5 atpakaļ bija vairāk - pie sistēmas nodošanas būvnieku brākis līda ārā..  CKS tikai aizdambējumi tie ir..- ieurba trubā celtnieks</t>
  </si>
  <si>
    <t>Pie NAI, uzskaite caur mašīnu, jo pašu mašīna ved..kamēr neved citi, tad caur ceļazīmi.</t>
  </si>
  <si>
    <t>Ja ir pieslēgties iespēja, iesniegumu iedod un pašvaldība 25 EUR/m sniedz, nevajag sertificētu būvnieku, tikai projektu vajag..naudu dod cilvēkam.siamnieks iedod skaitītāju.</t>
  </si>
  <si>
    <t xml:space="preserve">līdzigi kā CKS - avārijas retāk.avārija </t>
  </si>
  <si>
    <t>Dzelzceļnieku iela 5,Skrīveri,Skrīveru novads</t>
  </si>
  <si>
    <t>SIA "Skrīveru saimnieks"</t>
  </si>
  <si>
    <t>Daugavas iela 127,Skrīveri, Skrīveru novads</t>
  </si>
  <si>
    <t>"Sprūdi",Klidziņas ciems, Skrīveru novads</t>
  </si>
  <si>
    <t>NAI Attīra, bet ir samazinātas jaudas..nav savienotas ar NAI pie dzelzceļa. Investīcijās to vajag savienot, bet ir dārgi, un jau ieguldījumi. KSS un spiedvadu tur vajag</t>
  </si>
  <si>
    <t>"Mācītājmuiža", Zemkopības institūts,Skrīveru novads, NAI-400</t>
  </si>
  <si>
    <t>Uzglabāšana dūņu laukos</t>
  </si>
  <si>
    <t>Daugavas iela 150,Skrīveri,Skrīveru novads, NAI-100</t>
  </si>
  <si>
    <t>NAI-400</t>
  </si>
  <si>
    <t>NAI-100</t>
  </si>
  <si>
    <t>Visi kredīti atmaksāti</t>
  </si>
  <si>
    <t>10 euro/m3 par mucu</t>
  </si>
  <si>
    <t>Ar tarifu izmaksas pilnībā nevar nosegt</t>
  </si>
  <si>
    <t>Skrīveru novada dome veic ieguldījumus palielinot statūtkapitālu</t>
  </si>
  <si>
    <t>NAV</t>
  </si>
  <si>
    <t>Zaudējumus sedz caur pamatkapitāla palielinājumu.</t>
  </si>
  <si>
    <t>SKRĪVERI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</si>
</sst>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25" x14ac:knownFonts="1">
    <font>
      <sz val="11"/>
      <color theme="1"/>
      <name val="Calibri"/>
      <family val="2"/>
      <scheme val="minor"/>
    </font>
    <font>
      <sz val="11"/>
      <color theme="1"/>
      <name val="Calibri"/>
      <family val="2"/>
      <charset val="186"/>
      <scheme val="minor"/>
    </font>
    <font>
      <b/>
      <sz val="11"/>
      <color theme="1"/>
      <name val="Calibri"/>
      <family val="2"/>
      <charset val="186"/>
      <scheme val="minor"/>
    </font>
    <font>
      <sz val="11"/>
      <color theme="1"/>
      <name val="Times New Roman"/>
      <family val="1"/>
      <charset val="186"/>
    </font>
    <font>
      <i/>
      <sz val="10"/>
      <color theme="1"/>
      <name val="Calibri"/>
      <family val="2"/>
      <charset val="186"/>
      <scheme val="minor"/>
    </font>
    <font>
      <sz val="12"/>
      <color theme="1"/>
      <name val="Calibri"/>
      <family val="2"/>
      <scheme val="minor"/>
    </font>
    <font>
      <b/>
      <sz val="11"/>
      <name val="Calibri"/>
      <family val="2"/>
      <charset val="186"/>
      <scheme val="minor"/>
    </font>
    <font>
      <b/>
      <sz val="12"/>
      <name val="Calibri"/>
      <family val="2"/>
      <charset val="186"/>
      <scheme val="minor"/>
    </font>
    <font>
      <i/>
      <sz val="11"/>
      <color theme="1"/>
      <name val="Calibri"/>
      <family val="2"/>
      <charset val="186"/>
      <scheme val="minor"/>
    </font>
    <font>
      <i/>
      <sz val="12"/>
      <color theme="1"/>
      <name val="Calibri"/>
      <family val="2"/>
      <charset val="186"/>
      <scheme val="minor"/>
    </font>
    <font>
      <b/>
      <sz val="12"/>
      <color rgb="FFFF0000"/>
      <name val="Calibri"/>
      <family val="2"/>
      <scheme val="minor"/>
    </font>
    <font>
      <b/>
      <sz val="12"/>
      <color theme="1"/>
      <name val="Calibri"/>
      <family val="2"/>
      <scheme val="minor"/>
    </font>
    <font>
      <sz val="11"/>
      <color rgb="FF000000"/>
      <name val="Calibri"/>
      <family val="2"/>
    </font>
    <font>
      <b/>
      <sz val="12"/>
      <name val="Calibri"/>
      <family val="2"/>
      <scheme val="minor"/>
    </font>
    <font>
      <i/>
      <sz val="11"/>
      <color theme="1"/>
      <name val="Calibri"/>
      <family val="2"/>
      <scheme val="minor"/>
    </font>
    <font>
      <b/>
      <sz val="10"/>
      <color theme="1"/>
      <name val="Calibri"/>
      <family val="2"/>
      <scheme val="minor"/>
    </font>
    <font>
      <b/>
      <sz val="11"/>
      <color theme="1"/>
      <name val="Calibri"/>
      <family val="2"/>
      <scheme val="minor"/>
    </font>
    <font>
      <i/>
      <sz val="9"/>
      <color theme="0" tint="-0.34998626667073579"/>
      <name val="Calibri"/>
      <family val="2"/>
      <scheme val="minor"/>
    </font>
    <font>
      <sz val="11"/>
      <color rgb="FFFF0000"/>
      <name val="Calibri"/>
      <family val="2"/>
      <scheme val="minor"/>
    </font>
    <font>
      <i/>
      <u/>
      <sz val="11"/>
      <color theme="1"/>
      <name val="Calibri"/>
      <family val="2"/>
      <scheme val="minor"/>
    </font>
    <font>
      <sz val="11"/>
      <name val="Calibri"/>
      <family val="2"/>
      <scheme val="minor"/>
    </font>
    <font>
      <b/>
      <sz val="11"/>
      <name val="Calibri"/>
      <family val="2"/>
      <scheme val="minor"/>
    </font>
    <font>
      <b/>
      <sz val="11"/>
      <color rgb="FFFF0000"/>
      <name val="Calibri"/>
      <family val="2"/>
      <scheme val="minor"/>
    </font>
    <font>
      <sz val="11"/>
      <color rgb="FF0070C0"/>
      <name val="Calibri"/>
      <family val="2"/>
      <scheme val="minor"/>
    </font>
    <font>
      <b/>
      <i/>
      <sz val="10"/>
      <color theme="1"/>
      <name val="Calibri"/>
      <family val="2"/>
      <scheme val="minor"/>
    </font>
  </fonts>
  <fills count="11">
    <fill>
      <patternFill patternType="none"/>
    </fill>
    <fill>
      <patternFill patternType="gray125"/>
    </fill>
    <fill>
      <patternFill patternType="solid">
        <fgColor theme="0" tint="-0.14999847407452621"/>
        <bgColor indexed="64"/>
      </patternFill>
    </fill>
    <fill>
      <patternFill patternType="solid">
        <fgColor theme="6" tint="0.59999389629810485"/>
        <bgColor indexed="64"/>
      </patternFill>
    </fill>
    <fill>
      <patternFill patternType="solid">
        <fgColor rgb="FFFFFF00"/>
        <bgColor indexed="64"/>
      </patternFill>
    </fill>
    <fill>
      <patternFill patternType="solid">
        <fgColor theme="0" tint="-0.249977111117893"/>
        <bgColor indexed="64"/>
      </patternFill>
    </fill>
    <fill>
      <patternFill patternType="solid">
        <fgColor rgb="FF00B0F0"/>
        <bgColor indexed="64"/>
      </patternFill>
    </fill>
    <fill>
      <patternFill patternType="solid">
        <fgColor theme="0"/>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rgb="FF00B05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xf numFmtId="0" fontId="12" fillId="0" borderId="0"/>
  </cellStyleXfs>
  <cellXfs count="159">
    <xf numFmtId="0" fontId="0" fillId="0" borderId="0" xfId="0"/>
    <xf numFmtId="3" fontId="0" fillId="0" borderId="0" xfId="0" applyNumberFormat="1"/>
    <xf numFmtId="9" fontId="0" fillId="0" borderId="0" xfId="0" applyNumberFormat="1"/>
    <xf numFmtId="0" fontId="0" fillId="0" borderId="0" xfId="0" applyAlignment="1">
      <alignment wrapText="1"/>
    </xf>
    <xf numFmtId="0" fontId="0" fillId="0" borderId="0" xfId="0" applyBorder="1"/>
    <xf numFmtId="0" fontId="6" fillId="0" borderId="0" xfId="0" applyFont="1" applyFill="1" applyBorder="1" applyAlignment="1">
      <alignment horizontal="center" vertical="center" wrapText="1"/>
    </xf>
    <xf numFmtId="0" fontId="0" fillId="0" borderId="0" xfId="0" applyFill="1" applyBorder="1" applyAlignment="1">
      <alignment horizontal="center"/>
    </xf>
    <xf numFmtId="0" fontId="6" fillId="3" borderId="6" xfId="0" applyFont="1" applyFill="1" applyBorder="1" applyAlignment="1">
      <alignment horizontal="center" vertical="center" wrapText="1"/>
    </xf>
    <xf numFmtId="3" fontId="0" fillId="2" borderId="1" xfId="0" applyNumberFormat="1" applyFill="1" applyBorder="1" applyAlignment="1">
      <alignment vertical="top"/>
    </xf>
    <xf numFmtId="0" fontId="3" fillId="0" borderId="3" xfId="0" applyFont="1" applyBorder="1" applyAlignment="1">
      <alignment vertical="top"/>
    </xf>
    <xf numFmtId="0" fontId="0" fillId="0" borderId="1" xfId="0" applyBorder="1" applyAlignment="1">
      <alignment vertical="top"/>
    </xf>
    <xf numFmtId="3" fontId="0" fillId="0" borderId="1" xfId="0" applyNumberFormat="1" applyBorder="1" applyAlignment="1">
      <alignment vertical="top"/>
    </xf>
    <xf numFmtId="0" fontId="3" fillId="2" borderId="1" xfId="0" applyFont="1" applyFill="1" applyBorder="1" applyAlignment="1">
      <alignment vertical="top"/>
    </xf>
    <xf numFmtId="0" fontId="3" fillId="2" borderId="3" xfId="0" applyFont="1" applyFill="1" applyBorder="1" applyAlignment="1">
      <alignment vertical="top"/>
    </xf>
    <xf numFmtId="0" fontId="0" fillId="2" borderId="1" xfId="0" applyFill="1" applyBorder="1" applyAlignment="1">
      <alignment vertical="top"/>
    </xf>
    <xf numFmtId="3" fontId="3" fillId="2" borderId="1" xfId="0" applyNumberFormat="1" applyFont="1" applyFill="1" applyBorder="1" applyAlignment="1">
      <alignment vertical="top"/>
    </xf>
    <xf numFmtId="3" fontId="3" fillId="0" borderId="3" xfId="0" applyNumberFormat="1" applyFont="1" applyBorder="1" applyAlignment="1">
      <alignment vertical="top"/>
    </xf>
    <xf numFmtId="3" fontId="0" fillId="2" borderId="1" xfId="0" applyNumberFormat="1" applyFill="1" applyBorder="1" applyAlignment="1">
      <alignment horizontal="right" vertical="top"/>
    </xf>
    <xf numFmtId="0" fontId="5" fillId="2" borderId="1" xfId="0" applyFont="1" applyFill="1" applyBorder="1" applyAlignment="1">
      <alignment horizontal="center" vertical="top" wrapText="1"/>
    </xf>
    <xf numFmtId="0" fontId="4" fillId="0" borderId="1" xfId="0" applyFont="1" applyBorder="1" applyAlignment="1">
      <alignment horizontal="right" vertical="top" wrapText="1"/>
    </xf>
    <xf numFmtId="0" fontId="11" fillId="2" borderId="1" xfId="0" applyFont="1" applyFill="1" applyBorder="1" applyAlignment="1">
      <alignment horizontal="center" vertical="top" wrapText="1"/>
    </xf>
    <xf numFmtId="3" fontId="0" fillId="0" borderId="1" xfId="0" applyNumberFormat="1" applyFill="1" applyBorder="1" applyAlignment="1">
      <alignment vertical="top"/>
    </xf>
    <xf numFmtId="3" fontId="8" fillId="0" borderId="1" xfId="0" applyNumberFormat="1" applyFont="1" applyFill="1" applyBorder="1" applyAlignment="1">
      <alignment vertical="top" wrapText="1"/>
    </xf>
    <xf numFmtId="0" fontId="8" fillId="0" borderId="1" xfId="0" applyFont="1" applyBorder="1" applyAlignment="1">
      <alignment horizontal="right" vertical="top" wrapText="1"/>
    </xf>
    <xf numFmtId="0" fontId="14" fillId="0" borderId="0" xfId="0" applyFont="1" applyAlignment="1">
      <alignment horizontal="right" wrapText="1"/>
    </xf>
    <xf numFmtId="0" fontId="11" fillId="0" borderId="1" xfId="0" applyFont="1" applyFill="1" applyBorder="1" applyAlignment="1">
      <alignment horizontal="left" vertical="top" wrapText="1"/>
    </xf>
    <xf numFmtId="0" fontId="11" fillId="0" borderId="1" xfId="0" applyFont="1" applyBorder="1" applyAlignment="1">
      <alignment horizontal="left" vertical="top" wrapText="1"/>
    </xf>
    <xf numFmtId="0" fontId="8" fillId="2" borderId="1" xfId="0" applyFont="1" applyFill="1" applyBorder="1" applyAlignment="1">
      <alignment horizontal="right" vertical="top" wrapText="1"/>
    </xf>
    <xf numFmtId="10" fontId="15" fillId="2" borderId="1" xfId="0" applyNumberFormat="1" applyFont="1" applyFill="1" applyBorder="1" applyAlignment="1">
      <alignment horizontal="center" vertical="top" wrapText="1"/>
    </xf>
    <xf numFmtId="0" fontId="3" fillId="0" borderId="3" xfId="0" applyFont="1" applyFill="1" applyBorder="1" applyAlignment="1">
      <alignment vertical="top"/>
    </xf>
    <xf numFmtId="10" fontId="0" fillId="0" borderId="1" xfId="0" applyNumberFormat="1" applyFill="1" applyBorder="1" applyAlignment="1">
      <alignment vertical="top"/>
    </xf>
    <xf numFmtId="3" fontId="0" fillId="4" borderId="1" xfId="0" applyNumberFormat="1" applyFill="1" applyBorder="1" applyAlignment="1">
      <alignment vertical="top"/>
    </xf>
    <xf numFmtId="0" fontId="11" fillId="0" borderId="1" xfId="0" applyFont="1" applyBorder="1" applyAlignment="1">
      <alignment horizontal="left" wrapText="1"/>
    </xf>
    <xf numFmtId="3" fontId="14" fillId="4" borderId="1" xfId="0" applyNumberFormat="1" applyFont="1" applyFill="1" applyBorder="1" applyAlignment="1">
      <alignment horizontal="right"/>
    </xf>
    <xf numFmtId="3" fontId="0" fillId="4" borderId="7" xfId="0" applyNumberFormat="1" applyFill="1" applyBorder="1" applyAlignment="1">
      <alignment vertical="top"/>
    </xf>
    <xf numFmtId="10" fontId="0" fillId="0" borderId="1" xfId="0" applyNumberFormat="1" applyBorder="1" applyAlignment="1">
      <alignment vertical="top"/>
    </xf>
    <xf numFmtId="0" fontId="16" fillId="2" borderId="1" xfId="0" applyFont="1" applyFill="1" applyBorder="1" applyAlignment="1">
      <alignment horizontal="center" vertical="center" wrapText="1"/>
    </xf>
    <xf numFmtId="3" fontId="16" fillId="2" borderId="7" xfId="0" applyNumberFormat="1" applyFont="1" applyFill="1" applyBorder="1" applyAlignment="1">
      <alignment vertical="top"/>
    </xf>
    <xf numFmtId="3" fontId="16" fillId="2" borderId="1" xfId="0" applyNumberFormat="1" applyFont="1" applyFill="1" applyBorder="1" applyAlignment="1">
      <alignment vertical="top"/>
    </xf>
    <xf numFmtId="0" fontId="16" fillId="4" borderId="1" xfId="0" applyFont="1" applyFill="1" applyBorder="1" applyAlignment="1">
      <alignment horizontal="center" vertical="center" wrapText="1"/>
    </xf>
    <xf numFmtId="0" fontId="0" fillId="4" borderId="1" xfId="0" applyFill="1" applyBorder="1"/>
    <xf numFmtId="0" fontId="3" fillId="4" borderId="7" xfId="0" applyFont="1" applyFill="1" applyBorder="1" applyAlignment="1">
      <alignment vertical="top"/>
    </xf>
    <xf numFmtId="0" fontId="3" fillId="4" borderId="1" xfId="0" applyFont="1" applyFill="1" applyBorder="1" applyAlignment="1">
      <alignment vertical="top"/>
    </xf>
    <xf numFmtId="0" fontId="18" fillId="0" borderId="0" xfId="0" applyFont="1"/>
    <xf numFmtId="0" fontId="13" fillId="4" borderId="1" xfId="0" applyFont="1" applyFill="1" applyBorder="1" applyAlignment="1">
      <alignment horizontal="center" vertical="center" wrapText="1"/>
    </xf>
    <xf numFmtId="0" fontId="16" fillId="0" borderId="1" xfId="0" applyFont="1" applyBorder="1"/>
    <xf numFmtId="0" fontId="16" fillId="0" borderId="1" xfId="0" applyFont="1" applyBorder="1" applyAlignment="1">
      <alignment wrapText="1"/>
    </xf>
    <xf numFmtId="0" fontId="21" fillId="5" borderId="1" xfId="0" applyFont="1" applyFill="1" applyBorder="1" applyAlignment="1">
      <alignment horizontal="left" vertical="center" wrapText="1"/>
    </xf>
    <xf numFmtId="3" fontId="0" fillId="5" borderId="1" xfId="0" applyNumberFormat="1" applyFill="1" applyBorder="1" applyAlignment="1">
      <alignment vertical="top"/>
    </xf>
    <xf numFmtId="0" fontId="11" fillId="2" borderId="1" xfId="0" applyFont="1" applyFill="1" applyBorder="1" applyAlignment="1">
      <alignment horizontal="left" vertical="center" wrapText="1"/>
    </xf>
    <xf numFmtId="0" fontId="0" fillId="4" borderId="1" xfId="0" applyFill="1" applyBorder="1" applyAlignment="1">
      <alignment vertical="top"/>
    </xf>
    <xf numFmtId="3" fontId="3" fillId="4" borderId="1" xfId="0" applyNumberFormat="1" applyFont="1" applyFill="1" applyBorder="1" applyAlignment="1">
      <alignment vertical="top"/>
    </xf>
    <xf numFmtId="3" fontId="0" fillId="4" borderId="1" xfId="0" applyNumberFormat="1" applyFill="1" applyBorder="1" applyAlignment="1">
      <alignment horizontal="right" vertical="top"/>
    </xf>
    <xf numFmtId="0" fontId="23" fillId="0" borderId="0" xfId="0" applyFont="1"/>
    <xf numFmtId="0" fontId="3" fillId="7" borderId="3" xfId="0" applyFont="1" applyFill="1" applyBorder="1" applyAlignment="1">
      <alignment vertical="top"/>
    </xf>
    <xf numFmtId="0" fontId="3" fillId="7" borderId="3" xfId="0" applyFont="1" applyFill="1" applyBorder="1" applyAlignment="1">
      <alignment horizontal="right" vertical="top"/>
    </xf>
    <xf numFmtId="0" fontId="23" fillId="7" borderId="0" xfId="0" applyFont="1" applyFill="1"/>
    <xf numFmtId="0" fontId="16" fillId="2" borderId="1" xfId="0" applyFont="1" applyFill="1" applyBorder="1" applyAlignment="1">
      <alignment horizontal="left" vertical="center" wrapText="1"/>
    </xf>
    <xf numFmtId="3" fontId="0" fillId="4" borderId="1" xfId="0" applyNumberFormat="1" applyFill="1" applyBorder="1" applyAlignment="1">
      <alignment vertical="top" wrapText="1"/>
    </xf>
    <xf numFmtId="0" fontId="21" fillId="0" borderId="1" xfId="0" applyFont="1" applyBorder="1" applyAlignment="1">
      <alignment wrapText="1"/>
    </xf>
    <xf numFmtId="0" fontId="16" fillId="0" borderId="8" xfId="0" applyFont="1" applyBorder="1" applyAlignment="1">
      <alignment wrapText="1"/>
    </xf>
    <xf numFmtId="0" fontId="16" fillId="0" borderId="8" xfId="0" applyFont="1" applyBorder="1"/>
    <xf numFmtId="0" fontId="16" fillId="0" borderId="1" xfId="0" applyFont="1" applyFill="1" applyBorder="1" applyAlignment="1">
      <alignment wrapText="1"/>
    </xf>
    <xf numFmtId="0" fontId="5" fillId="8" borderId="1" xfId="0" applyFont="1" applyFill="1" applyBorder="1" applyAlignment="1">
      <alignment horizontal="center" vertical="top" wrapText="1"/>
    </xf>
    <xf numFmtId="3" fontId="0" fillId="8" borderId="1" xfId="0" applyNumberFormat="1" applyFill="1" applyBorder="1" applyAlignment="1">
      <alignment vertical="top"/>
    </xf>
    <xf numFmtId="3" fontId="0" fillId="8" borderId="1" xfId="0" applyNumberFormat="1" applyFill="1" applyBorder="1" applyAlignment="1">
      <alignment horizontal="right" vertical="top"/>
    </xf>
    <xf numFmtId="0" fontId="11" fillId="8" borderId="1" xfId="0" applyFont="1" applyFill="1" applyBorder="1" applyAlignment="1">
      <alignment horizontal="center" vertical="top" wrapText="1"/>
    </xf>
    <xf numFmtId="0" fontId="3" fillId="8" borderId="1" xfId="0" applyFont="1" applyFill="1" applyBorder="1" applyAlignment="1">
      <alignment vertical="top"/>
    </xf>
    <xf numFmtId="0" fontId="3" fillId="8" borderId="3" xfId="0" applyFont="1" applyFill="1" applyBorder="1" applyAlignment="1">
      <alignment vertical="top"/>
    </xf>
    <xf numFmtId="0" fontId="0" fillId="8" borderId="1" xfId="0" applyFill="1" applyBorder="1" applyAlignment="1">
      <alignment vertical="top"/>
    </xf>
    <xf numFmtId="3" fontId="3" fillId="8" borderId="1" xfId="0" applyNumberFormat="1" applyFont="1" applyFill="1" applyBorder="1" applyAlignment="1">
      <alignment vertical="top"/>
    </xf>
    <xf numFmtId="3" fontId="16" fillId="2" borderId="7" xfId="0" applyNumberFormat="1" applyFont="1" applyFill="1" applyBorder="1" applyAlignment="1">
      <alignment vertical="top" wrapText="1"/>
    </xf>
    <xf numFmtId="0" fontId="7" fillId="7" borderId="1" xfId="0" applyFont="1" applyFill="1" applyBorder="1" applyAlignment="1">
      <alignment horizontal="center" vertical="center" wrapText="1"/>
    </xf>
    <xf numFmtId="0" fontId="7" fillId="10" borderId="1" xfId="0" applyFont="1" applyFill="1" applyBorder="1" applyAlignment="1">
      <alignment horizontal="left" vertical="center" wrapText="1"/>
    </xf>
    <xf numFmtId="0" fontId="16" fillId="10" borderId="1" xfId="0" applyFont="1" applyFill="1" applyBorder="1" applyAlignment="1">
      <alignment horizontal="left" vertical="center" wrapText="1"/>
    </xf>
    <xf numFmtId="0" fontId="0" fillId="0" borderId="4" xfId="0" applyBorder="1" applyAlignment="1">
      <alignment horizontal="center" vertical="center"/>
    </xf>
    <xf numFmtId="0" fontId="7" fillId="3" borderId="6" xfId="0" applyFont="1" applyFill="1" applyBorder="1" applyAlignment="1">
      <alignment horizontal="center" vertical="center" wrapText="1"/>
    </xf>
    <xf numFmtId="3" fontId="0" fillId="4" borderId="0" xfId="0" applyNumberFormat="1" applyFill="1" applyAlignment="1">
      <alignment vertical="top" wrapText="1"/>
    </xf>
    <xf numFmtId="0" fontId="0" fillId="4" borderId="0" xfId="0" applyFill="1" applyAlignment="1">
      <alignment wrapText="1"/>
    </xf>
    <xf numFmtId="164" fontId="0" fillId="4" borderId="1" xfId="0" applyNumberFormat="1" applyFill="1" applyBorder="1" applyAlignment="1">
      <alignment vertical="top"/>
    </xf>
    <xf numFmtId="4" fontId="0" fillId="4" borderId="1" xfId="0" applyNumberFormat="1" applyFill="1" applyBorder="1" applyAlignment="1">
      <alignment vertical="top"/>
    </xf>
    <xf numFmtId="164" fontId="0" fillId="0" borderId="1" xfId="0" applyNumberFormat="1" applyFill="1" applyBorder="1" applyAlignment="1">
      <alignment vertical="top"/>
    </xf>
    <xf numFmtId="4" fontId="0" fillId="4" borderId="7" xfId="0" applyNumberFormat="1" applyFill="1" applyBorder="1" applyAlignment="1">
      <alignment vertical="top"/>
    </xf>
    <xf numFmtId="164" fontId="0" fillId="4" borderId="1" xfId="0" applyNumberFormat="1" applyFill="1" applyBorder="1" applyAlignment="1">
      <alignment horizontal="right" vertical="top"/>
    </xf>
    <xf numFmtId="4" fontId="0" fillId="4" borderId="1" xfId="0" applyNumberFormat="1" applyFill="1" applyBorder="1" applyAlignment="1">
      <alignment horizontal="right" vertical="top"/>
    </xf>
    <xf numFmtId="0" fontId="17" fillId="0" borderId="1" xfId="0" applyFont="1" applyBorder="1" applyAlignment="1">
      <alignment horizontal="center" vertical="center" wrapText="1"/>
    </xf>
    <xf numFmtId="0" fontId="16" fillId="0" borderId="0" xfId="0" applyFont="1" applyAlignment="1">
      <alignment horizontal="center" vertical="center" wrapText="1"/>
    </xf>
    <xf numFmtId="0" fontId="0" fillId="0" borderId="0" xfId="0" applyAlignment="1">
      <alignment horizontal="center" vertical="center"/>
    </xf>
    <xf numFmtId="0" fontId="6" fillId="0" borderId="0" xfId="0" applyFont="1" applyAlignment="1">
      <alignment horizontal="center" vertical="center" wrapText="1"/>
    </xf>
    <xf numFmtId="0" fontId="0" fillId="0" borderId="0" xfId="0" applyAlignment="1">
      <alignment horizontal="center"/>
    </xf>
    <xf numFmtId="0" fontId="7" fillId="3" borderId="0" xfId="0" applyFont="1" applyFill="1" applyAlignment="1">
      <alignment horizontal="center" vertical="center" wrapText="1"/>
    </xf>
    <xf numFmtId="0" fontId="16" fillId="0" borderId="1" xfId="0" applyFont="1" applyBorder="1" applyAlignment="1">
      <alignment horizontal="left" vertical="top" wrapText="1"/>
    </xf>
    <xf numFmtId="3" fontId="8" fillId="0" borderId="1" xfId="0" applyNumberFormat="1" applyFont="1" applyBorder="1" applyAlignment="1">
      <alignment vertical="top" wrapText="1"/>
    </xf>
    <xf numFmtId="3" fontId="8" fillId="0" borderId="0" xfId="0" applyNumberFormat="1" applyFont="1" applyAlignment="1">
      <alignment vertical="top" wrapText="1"/>
    </xf>
    <xf numFmtId="0" fontId="0" fillId="0" borderId="0" xfId="0" applyAlignment="1">
      <alignment vertical="top"/>
    </xf>
    <xf numFmtId="0" fontId="0" fillId="4" borderId="1" xfId="0" applyFill="1" applyBorder="1" applyAlignment="1">
      <alignment vertical="justify"/>
    </xf>
    <xf numFmtId="0" fontId="3" fillId="0" borderId="0" xfId="0" applyFont="1" applyAlignment="1">
      <alignment vertical="top"/>
    </xf>
    <xf numFmtId="0" fontId="21" fillId="0" borderId="1" xfId="0" applyFont="1" applyBorder="1" applyAlignment="1">
      <alignment horizontal="left" vertical="center" wrapText="1"/>
    </xf>
    <xf numFmtId="0" fontId="20" fillId="0" borderId="0" xfId="0" applyFont="1"/>
    <xf numFmtId="0" fontId="3" fillId="0" borderId="15" xfId="0" applyFont="1" applyBorder="1" applyAlignment="1">
      <alignment vertical="top"/>
    </xf>
    <xf numFmtId="0" fontId="3" fillId="4" borderId="1" xfId="0" applyFont="1" applyFill="1" applyBorder="1" applyAlignment="1">
      <alignment vertical="justify"/>
    </xf>
    <xf numFmtId="0" fontId="20" fillId="0" borderId="1" xfId="0" applyFont="1" applyBorder="1" applyAlignment="1">
      <alignment horizontal="left" wrapText="1"/>
    </xf>
    <xf numFmtId="0" fontId="0" fillId="4" borderId="4" xfId="0" applyFill="1" applyBorder="1" applyAlignment="1">
      <alignment horizontal="center" vertical="center"/>
    </xf>
    <xf numFmtId="0" fontId="0" fillId="4" borderId="5" xfId="0" applyFill="1" applyBorder="1" applyAlignment="1">
      <alignment horizontal="center" vertical="center"/>
    </xf>
    <xf numFmtId="0" fontId="0" fillId="4" borderId="21" xfId="0" applyFill="1" applyBorder="1" applyAlignment="1">
      <alignment horizontal="center" vertical="center"/>
    </xf>
    <xf numFmtId="0" fontId="0" fillId="4" borderId="6" xfId="0" applyFill="1" applyBorder="1" applyAlignment="1">
      <alignment horizontal="center" vertical="center"/>
    </xf>
    <xf numFmtId="0" fontId="0" fillId="4" borderId="13" xfId="0" applyFill="1" applyBorder="1" applyAlignment="1">
      <alignment horizontal="center" vertical="center"/>
    </xf>
    <xf numFmtId="0" fontId="0" fillId="4" borderId="14" xfId="0" applyFill="1" applyBorder="1" applyAlignment="1">
      <alignment horizontal="center" vertical="center"/>
    </xf>
    <xf numFmtId="0" fontId="9" fillId="0" borderId="0" xfId="0" applyFont="1" applyBorder="1" applyAlignment="1">
      <alignment horizontal="left" wrapText="1"/>
    </xf>
    <xf numFmtId="0" fontId="2" fillId="3" borderId="1" xfId="0" applyFont="1" applyFill="1" applyBorder="1" applyAlignment="1">
      <alignment horizontal="center" wrapText="1"/>
    </xf>
    <xf numFmtId="0" fontId="2" fillId="3" borderId="8" xfId="0" applyFont="1" applyFill="1" applyBorder="1" applyAlignment="1">
      <alignment horizontal="center" wrapText="1"/>
    </xf>
    <xf numFmtId="0" fontId="2" fillId="3" borderId="9" xfId="0" applyFont="1" applyFill="1" applyBorder="1" applyAlignment="1">
      <alignment horizontal="center" wrapText="1"/>
    </xf>
    <xf numFmtId="0" fontId="7" fillId="3" borderId="1" xfId="0"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3" fillId="0" borderId="16" xfId="0" applyFont="1" applyBorder="1" applyAlignment="1">
      <alignment horizontal="right" vertical="top"/>
    </xf>
    <xf numFmtId="0" fontId="3" fillId="0" borderId="17" xfId="0" applyFont="1" applyBorder="1" applyAlignment="1">
      <alignment horizontal="right" vertical="top"/>
    </xf>
    <xf numFmtId="0" fontId="7" fillId="9" borderId="1" xfId="0" applyFont="1" applyFill="1" applyBorder="1" applyAlignment="1">
      <alignment horizontal="center" vertical="center" wrapText="1"/>
    </xf>
    <xf numFmtId="0" fontId="2" fillId="8" borderId="1" xfId="0" applyFont="1" applyFill="1" applyBorder="1" applyAlignment="1">
      <alignment horizontal="center" vertical="center" wrapText="1"/>
    </xf>
    <xf numFmtId="49" fontId="2" fillId="8" borderId="1" xfId="0" applyNumberFormat="1" applyFont="1" applyFill="1" applyBorder="1" applyAlignment="1">
      <alignment horizontal="center" vertical="center" wrapText="1"/>
    </xf>
    <xf numFmtId="0" fontId="0" fillId="4" borderId="7" xfId="0" applyFill="1" applyBorder="1" applyAlignment="1">
      <alignment horizontal="right" vertical="top"/>
    </xf>
    <xf numFmtId="0" fontId="0" fillId="4" borderId="2" xfId="0" applyFill="1" applyBorder="1" applyAlignment="1">
      <alignment horizontal="right" vertical="top"/>
    </xf>
    <xf numFmtId="0" fontId="2" fillId="9" borderId="1" xfId="0" applyFont="1" applyFill="1" applyBorder="1" applyAlignment="1">
      <alignment horizontal="center" wrapText="1"/>
    </xf>
    <xf numFmtId="0" fontId="2" fillId="9" borderId="8" xfId="0" applyFont="1" applyFill="1" applyBorder="1" applyAlignment="1">
      <alignment horizontal="center" wrapText="1"/>
    </xf>
    <xf numFmtId="0" fontId="2" fillId="9" borderId="9" xfId="0" applyFont="1" applyFill="1" applyBorder="1" applyAlignment="1">
      <alignment horizontal="center" wrapText="1"/>
    </xf>
    <xf numFmtId="0" fontId="4" fillId="0" borderId="7" xfId="0" applyFont="1" applyBorder="1" applyAlignment="1">
      <alignment horizontal="right" vertical="top" wrapText="1"/>
    </xf>
    <xf numFmtId="0" fontId="4" fillId="0" borderId="2" xfId="0" applyFont="1" applyBorder="1" applyAlignment="1">
      <alignment horizontal="right" vertical="top" wrapText="1"/>
    </xf>
    <xf numFmtId="0" fontId="3" fillId="4" borderId="7" xfId="0" applyFont="1" applyFill="1" applyBorder="1" applyAlignment="1">
      <alignment horizontal="center" vertical="top"/>
    </xf>
    <xf numFmtId="0" fontId="3" fillId="4" borderId="2" xfId="0" applyFont="1" applyFill="1" applyBorder="1" applyAlignment="1">
      <alignment horizontal="center" vertical="top"/>
    </xf>
    <xf numFmtId="0" fontId="0" fillId="4" borderId="7" xfId="0" applyFill="1" applyBorder="1" applyAlignment="1">
      <alignment horizontal="center" vertical="top"/>
    </xf>
    <xf numFmtId="0" fontId="0" fillId="4" borderId="2" xfId="0" applyFill="1" applyBorder="1" applyAlignment="1">
      <alignment horizontal="center" vertical="top"/>
    </xf>
    <xf numFmtId="0" fontId="3" fillId="0" borderId="16" xfId="0" applyFont="1" applyBorder="1" applyAlignment="1">
      <alignment horizontal="center" vertical="top"/>
    </xf>
    <xf numFmtId="0" fontId="3" fillId="0" borderId="17" xfId="0" applyFont="1" applyBorder="1" applyAlignment="1">
      <alignment horizontal="center" vertical="top"/>
    </xf>
    <xf numFmtId="0" fontId="3" fillId="4" borderId="7" xfId="0" applyFont="1" applyFill="1" applyBorder="1" applyAlignment="1">
      <alignment horizontal="right" vertical="top"/>
    </xf>
    <xf numFmtId="0" fontId="3" fillId="4" borderId="2" xfId="0" applyFont="1" applyFill="1" applyBorder="1" applyAlignment="1">
      <alignment horizontal="right" vertical="top"/>
    </xf>
    <xf numFmtId="3" fontId="3" fillId="4" borderId="7" xfId="0" applyNumberFormat="1" applyFont="1" applyFill="1" applyBorder="1" applyAlignment="1">
      <alignment horizontal="right" vertical="top"/>
    </xf>
    <xf numFmtId="3" fontId="3" fillId="4" borderId="2" xfId="0" applyNumberFormat="1" applyFont="1" applyFill="1" applyBorder="1" applyAlignment="1">
      <alignment horizontal="right" vertical="top"/>
    </xf>
    <xf numFmtId="3" fontId="3" fillId="0" borderId="16" xfId="0" applyNumberFormat="1" applyFont="1" applyBorder="1" applyAlignment="1">
      <alignment horizontal="right" vertical="top"/>
    </xf>
    <xf numFmtId="3" fontId="3" fillId="0" borderId="17" xfId="0" applyNumberFormat="1" applyFont="1" applyBorder="1" applyAlignment="1">
      <alignment horizontal="right" vertical="top"/>
    </xf>
    <xf numFmtId="0" fontId="7" fillId="3" borderId="8" xfId="0" applyFont="1" applyFill="1" applyBorder="1" applyAlignment="1">
      <alignment horizontal="center" vertical="center" wrapText="1"/>
    </xf>
    <xf numFmtId="0" fontId="7" fillId="3" borderId="10" xfId="0" applyFont="1" applyFill="1" applyBorder="1" applyAlignment="1">
      <alignment horizontal="center" vertical="center" wrapText="1"/>
    </xf>
    <xf numFmtId="0" fontId="20" fillId="0" borderId="8" xfId="0" applyFont="1" applyBorder="1" applyAlignment="1">
      <alignment horizontal="left" wrapText="1"/>
    </xf>
    <xf numFmtId="0" fontId="20" fillId="0" borderId="10" xfId="0" applyFont="1" applyBorder="1" applyAlignment="1">
      <alignment horizontal="left" wrapText="1"/>
    </xf>
    <xf numFmtId="0" fontId="7" fillId="6" borderId="1" xfId="0" applyFont="1" applyFill="1" applyBorder="1" applyAlignment="1">
      <alignment horizontal="center" vertical="center" wrapText="1"/>
    </xf>
    <xf numFmtId="0" fontId="0" fillId="0" borderId="4" xfId="0" applyFill="1" applyBorder="1" applyAlignment="1">
      <alignment horizontal="center" vertical="center"/>
    </xf>
    <xf numFmtId="0" fontId="0" fillId="0" borderId="5" xfId="0" applyFill="1" applyBorder="1" applyAlignment="1">
      <alignment horizontal="center" vertical="center"/>
    </xf>
    <xf numFmtId="0" fontId="0" fillId="0" borderId="0" xfId="0" applyBorder="1" applyAlignment="1">
      <alignment horizontal="left" wrapText="1"/>
    </xf>
    <xf numFmtId="0" fontId="0" fillId="0" borderId="4" xfId="0" applyBorder="1" applyAlignment="1">
      <alignment horizontal="center" vertical="center"/>
    </xf>
    <xf numFmtId="0" fontId="0" fillId="0" borderId="5" xfId="0" applyBorder="1" applyAlignment="1">
      <alignment horizontal="center" vertical="center"/>
    </xf>
    <xf numFmtId="0" fontId="17" fillId="4" borderId="7" xfId="0" applyFont="1" applyFill="1" applyBorder="1" applyAlignment="1">
      <alignment horizontal="center" vertical="center" wrapText="1"/>
    </xf>
    <xf numFmtId="0" fontId="17" fillId="4" borderId="11" xfId="0" applyFont="1" applyFill="1" applyBorder="1" applyAlignment="1">
      <alignment horizontal="center" vertical="center" wrapText="1"/>
    </xf>
    <xf numFmtId="0" fontId="17" fillId="4" borderId="2" xfId="0" applyFont="1" applyFill="1" applyBorder="1" applyAlignment="1">
      <alignment horizontal="center" vertical="center" wrapText="1"/>
    </xf>
    <xf numFmtId="0" fontId="17" fillId="4" borderId="18" xfId="0" applyFont="1" applyFill="1" applyBorder="1" applyAlignment="1">
      <alignment horizontal="center" vertical="center" wrapText="1"/>
    </xf>
    <xf numFmtId="0" fontId="17" fillId="4" borderId="19" xfId="0" applyFont="1" applyFill="1" applyBorder="1" applyAlignment="1">
      <alignment horizontal="center" vertical="center" wrapText="1"/>
    </xf>
    <xf numFmtId="0" fontId="17" fillId="4" borderId="20" xfId="0" applyFont="1" applyFill="1" applyBorder="1" applyAlignment="1">
      <alignment horizontal="center" vertical="center" wrapText="1"/>
    </xf>
    <xf numFmtId="0" fontId="0" fillId="4" borderId="8" xfId="0" applyFill="1" applyBorder="1" applyAlignment="1">
      <alignment horizontal="center" vertical="top" wrapText="1"/>
    </xf>
    <xf numFmtId="0" fontId="0" fillId="4" borderId="10" xfId="0" applyFill="1" applyBorder="1" applyAlignment="1">
      <alignment horizontal="center" vertical="top" wrapText="1"/>
    </xf>
    <xf numFmtId="0" fontId="11" fillId="6" borderId="12" xfId="0" applyFont="1" applyFill="1" applyBorder="1" applyAlignment="1">
      <alignment horizontal="center"/>
    </xf>
    <xf numFmtId="0" fontId="11" fillId="6" borderId="0" xfId="0" applyFont="1" applyFill="1" applyAlignment="1">
      <alignment horizontal="center"/>
    </xf>
  </cellXfs>
  <cellStyles count="2">
    <cellStyle name="Normal 2" xfId="1" xr:uid="{00000000-0005-0000-0000-000000000000}"/>
    <cellStyle name="Parasts"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53"/>
  <sheetViews>
    <sheetView view="pageBreakPreview" zoomScale="40" zoomScaleNormal="90" zoomScaleSheetLayoutView="40" workbookViewId="0">
      <selection activeCell="M17" sqref="M17"/>
    </sheetView>
  </sheetViews>
  <sheetFormatPr defaultRowHeight="14.4" x14ac:dyDescent="0.3"/>
  <cols>
    <col min="1" max="1" width="40.5546875" style="3" customWidth="1"/>
    <col min="2" max="4" width="23.6640625" customWidth="1"/>
    <col min="5" max="5" width="40.6640625" customWidth="1"/>
    <col min="6" max="8" width="23.6640625" customWidth="1"/>
    <col min="10" max="10" width="42.44140625" customWidth="1"/>
    <col min="11" max="11" width="22.5546875" customWidth="1"/>
  </cols>
  <sheetData>
    <row r="1" spans="1:8" ht="29.4" thickBot="1" x14ac:dyDescent="0.35">
      <c r="A1" s="7" t="s">
        <v>143</v>
      </c>
      <c r="B1" s="102" t="s">
        <v>183</v>
      </c>
      <c r="C1" s="103"/>
      <c r="D1" s="104"/>
    </row>
    <row r="2" spans="1:8" ht="31.8" thickBot="1" x14ac:dyDescent="0.35">
      <c r="A2" s="76" t="s">
        <v>147</v>
      </c>
      <c r="B2" s="105" t="s">
        <v>148</v>
      </c>
      <c r="C2" s="106"/>
      <c r="D2" s="107"/>
    </row>
    <row r="3" spans="1:8" ht="16.2" thickBot="1" x14ac:dyDescent="0.35">
      <c r="A3" s="76" t="s">
        <v>149</v>
      </c>
      <c r="B3" s="105" t="s">
        <v>150</v>
      </c>
      <c r="C3" s="106"/>
      <c r="D3" s="107"/>
    </row>
    <row r="4" spans="1:8" ht="31.8" thickBot="1" x14ac:dyDescent="0.35">
      <c r="A4" s="76" t="s">
        <v>151</v>
      </c>
      <c r="B4" s="105" t="s">
        <v>152</v>
      </c>
      <c r="C4" s="106"/>
      <c r="D4" s="107"/>
    </row>
    <row r="5" spans="1:8" ht="21.75" customHeight="1" x14ac:dyDescent="0.3">
      <c r="A5" s="5"/>
      <c r="B5" s="6"/>
      <c r="C5" s="6"/>
      <c r="D5" s="6"/>
    </row>
    <row r="6" spans="1:8" s="4" customFormat="1" ht="18" customHeight="1" x14ac:dyDescent="0.3">
      <c r="A6" s="112" t="s">
        <v>111</v>
      </c>
      <c r="B6" s="112"/>
      <c r="C6" s="112"/>
      <c r="D6" s="112"/>
      <c r="E6" s="117" t="s">
        <v>112</v>
      </c>
      <c r="F6" s="117"/>
      <c r="G6" s="117"/>
      <c r="H6" s="117"/>
    </row>
    <row r="7" spans="1:8" ht="55.5" customHeight="1" x14ac:dyDescent="0.3">
      <c r="A7" s="114" t="s">
        <v>7</v>
      </c>
      <c r="B7" s="114" t="s">
        <v>93</v>
      </c>
      <c r="C7" s="114" t="s">
        <v>128</v>
      </c>
      <c r="D7" s="113" t="s">
        <v>22</v>
      </c>
      <c r="E7" s="118" t="s">
        <v>7</v>
      </c>
      <c r="F7" s="118" t="s">
        <v>113</v>
      </c>
      <c r="G7" s="118" t="s">
        <v>9</v>
      </c>
      <c r="H7" s="119" t="s">
        <v>22</v>
      </c>
    </row>
    <row r="8" spans="1:8" ht="129" customHeight="1" x14ac:dyDescent="0.3">
      <c r="A8" s="114"/>
      <c r="B8" s="114"/>
      <c r="C8" s="114"/>
      <c r="D8" s="113"/>
      <c r="E8" s="118"/>
      <c r="F8" s="118"/>
      <c r="G8" s="118"/>
      <c r="H8" s="119"/>
    </row>
    <row r="9" spans="1:8" x14ac:dyDescent="0.3">
      <c r="A9" s="109" t="s">
        <v>18</v>
      </c>
      <c r="B9" s="109"/>
      <c r="C9" s="109"/>
      <c r="D9" s="109"/>
      <c r="E9" s="122" t="s">
        <v>133</v>
      </c>
      <c r="F9" s="122"/>
      <c r="G9" s="122"/>
      <c r="H9" s="122"/>
    </row>
    <row r="10" spans="1:8" ht="46.95" customHeight="1" x14ac:dyDescent="0.3">
      <c r="A10" s="18" t="s">
        <v>19</v>
      </c>
      <c r="B10" s="8"/>
      <c r="C10" s="17" t="s">
        <v>23</v>
      </c>
      <c r="D10" s="8">
        <f>D11+D12+D13</f>
        <v>0</v>
      </c>
      <c r="E10" s="63" t="s">
        <v>129</v>
      </c>
      <c r="F10" s="64"/>
      <c r="G10" s="65" t="s">
        <v>23</v>
      </c>
      <c r="H10" s="64" t="e">
        <f>#REF!+H11+H13</f>
        <v>#REF!</v>
      </c>
    </row>
    <row r="11" spans="1:8" x14ac:dyDescent="0.3">
      <c r="A11" s="19" t="s">
        <v>0</v>
      </c>
      <c r="B11" s="42"/>
      <c r="C11" s="9"/>
      <c r="D11" s="50">
        <v>0</v>
      </c>
      <c r="E11" s="125" t="s">
        <v>117</v>
      </c>
      <c r="F11" s="127"/>
      <c r="G11" s="131"/>
      <c r="H11" s="129">
        <v>0</v>
      </c>
    </row>
    <row r="12" spans="1:8" x14ac:dyDescent="0.3">
      <c r="A12" s="19" t="s">
        <v>1</v>
      </c>
      <c r="B12" s="42"/>
      <c r="C12" s="9"/>
      <c r="D12" s="50">
        <v>0</v>
      </c>
      <c r="E12" s="126"/>
      <c r="F12" s="128"/>
      <c r="G12" s="132"/>
      <c r="H12" s="130"/>
    </row>
    <row r="13" spans="1:8" x14ac:dyDescent="0.3">
      <c r="A13" s="19" t="s">
        <v>4</v>
      </c>
      <c r="B13" s="42"/>
      <c r="C13" s="9"/>
      <c r="D13" s="31">
        <v>0</v>
      </c>
      <c r="E13" s="19" t="s">
        <v>4</v>
      </c>
      <c r="F13" s="42"/>
      <c r="G13" s="9"/>
      <c r="H13" s="31">
        <v>0</v>
      </c>
    </row>
    <row r="14" spans="1:8" ht="62.4" x14ac:dyDescent="0.3">
      <c r="A14" s="20" t="s">
        <v>21</v>
      </c>
      <c r="B14" s="12"/>
      <c r="C14" s="13"/>
      <c r="D14" s="14">
        <f>D15+D16+D17</f>
        <v>0</v>
      </c>
      <c r="E14" s="66" t="s">
        <v>130</v>
      </c>
      <c r="F14" s="67"/>
      <c r="G14" s="68"/>
      <c r="H14" s="69">
        <f>H15+H16+H17</f>
        <v>0</v>
      </c>
    </row>
    <row r="15" spans="1:8" x14ac:dyDescent="0.3">
      <c r="A15" s="19" t="s">
        <v>2</v>
      </c>
      <c r="B15" s="42"/>
      <c r="C15" s="9"/>
      <c r="D15" s="50">
        <v>0</v>
      </c>
      <c r="E15" s="19" t="s">
        <v>118</v>
      </c>
      <c r="F15" s="42"/>
      <c r="G15" s="9"/>
      <c r="H15" s="50">
        <v>0</v>
      </c>
    </row>
    <row r="16" spans="1:8" ht="41.4" x14ac:dyDescent="0.3">
      <c r="A16" s="19" t="s">
        <v>12</v>
      </c>
      <c r="B16" s="42"/>
      <c r="C16" s="9"/>
      <c r="D16" s="50">
        <v>0</v>
      </c>
      <c r="E16" s="19" t="s">
        <v>119</v>
      </c>
      <c r="F16" s="42"/>
      <c r="G16" s="9"/>
      <c r="H16" s="50">
        <v>0</v>
      </c>
    </row>
    <row r="17" spans="1:9" ht="27.6" x14ac:dyDescent="0.3">
      <c r="A17" s="19" t="s">
        <v>11</v>
      </c>
      <c r="B17" s="42"/>
      <c r="C17" s="9"/>
      <c r="D17" s="50">
        <v>0</v>
      </c>
      <c r="E17" s="19" t="s">
        <v>120</v>
      </c>
      <c r="F17" s="42"/>
      <c r="G17" s="9"/>
      <c r="H17" s="50">
        <v>0</v>
      </c>
    </row>
    <row r="18" spans="1:9" ht="85.95" customHeight="1" x14ac:dyDescent="0.3">
      <c r="A18" s="18" t="s">
        <v>20</v>
      </c>
      <c r="B18" s="8"/>
      <c r="C18" s="17" t="s">
        <v>23</v>
      </c>
      <c r="D18" s="8">
        <f>D19+D20+D21</f>
        <v>0</v>
      </c>
      <c r="E18" s="63" t="s">
        <v>131</v>
      </c>
      <c r="F18" s="64"/>
      <c r="G18" s="65" t="s">
        <v>23</v>
      </c>
      <c r="H18" s="64" t="e">
        <f>#REF!+H19+H21</f>
        <v>#REF!</v>
      </c>
    </row>
    <row r="19" spans="1:9" x14ac:dyDescent="0.3">
      <c r="A19" s="19" t="s">
        <v>0</v>
      </c>
      <c r="B19" s="42"/>
      <c r="C19" s="9"/>
      <c r="D19" s="50">
        <v>0</v>
      </c>
      <c r="E19" s="125" t="s">
        <v>1</v>
      </c>
      <c r="F19" s="133"/>
      <c r="G19" s="115"/>
      <c r="H19" s="120">
        <v>0</v>
      </c>
    </row>
    <row r="20" spans="1:9" x14ac:dyDescent="0.3">
      <c r="A20" s="19" t="s">
        <v>1</v>
      </c>
      <c r="B20" s="42"/>
      <c r="C20" s="9"/>
      <c r="D20" s="50">
        <v>0</v>
      </c>
      <c r="E20" s="126"/>
      <c r="F20" s="134"/>
      <c r="G20" s="116"/>
      <c r="H20" s="121"/>
    </row>
    <row r="21" spans="1:9" x14ac:dyDescent="0.3">
      <c r="A21" s="19" t="s">
        <v>4</v>
      </c>
      <c r="B21" s="42"/>
      <c r="C21" s="9"/>
      <c r="D21" s="31">
        <v>0</v>
      </c>
      <c r="E21" s="19" t="s">
        <v>4</v>
      </c>
      <c r="F21" s="42"/>
      <c r="G21" s="9"/>
      <c r="H21" s="31">
        <v>0</v>
      </c>
    </row>
    <row r="22" spans="1:9" ht="78" x14ac:dyDescent="0.3">
      <c r="A22" s="20" t="s">
        <v>114</v>
      </c>
      <c r="B22" s="12"/>
      <c r="C22" s="13"/>
      <c r="D22" s="14">
        <f>D23+D24+D25</f>
        <v>0</v>
      </c>
      <c r="E22" s="66" t="s">
        <v>132</v>
      </c>
      <c r="F22" s="67"/>
      <c r="G22" s="68"/>
      <c r="H22" s="69">
        <f>H23+H24+H25</f>
        <v>0</v>
      </c>
    </row>
    <row r="23" spans="1:9" x14ac:dyDescent="0.3">
      <c r="A23" s="19" t="s">
        <v>2</v>
      </c>
      <c r="B23" s="42"/>
      <c r="C23" s="9"/>
      <c r="D23" s="50">
        <v>0</v>
      </c>
      <c r="E23" s="19" t="s">
        <v>118</v>
      </c>
      <c r="F23" s="42"/>
      <c r="G23" s="9"/>
      <c r="H23" s="50">
        <v>0</v>
      </c>
    </row>
    <row r="24" spans="1:9" ht="41.4" x14ac:dyDescent="0.3">
      <c r="A24" s="19" t="s">
        <v>12</v>
      </c>
      <c r="B24" s="42"/>
      <c r="C24" s="9"/>
      <c r="D24" s="50">
        <v>0</v>
      </c>
      <c r="E24" s="19" t="s">
        <v>119</v>
      </c>
      <c r="F24" s="42"/>
      <c r="G24" s="9"/>
      <c r="H24" s="50">
        <v>0</v>
      </c>
    </row>
    <row r="25" spans="1:9" ht="27.6" x14ac:dyDescent="0.3">
      <c r="A25" s="19" t="s">
        <v>11</v>
      </c>
      <c r="B25" s="42"/>
      <c r="C25" s="9"/>
      <c r="D25" s="50">
        <v>0</v>
      </c>
      <c r="E25" s="19" t="s">
        <v>120</v>
      </c>
      <c r="F25" s="42"/>
      <c r="G25" s="9"/>
      <c r="H25" s="50">
        <v>0</v>
      </c>
    </row>
    <row r="26" spans="1:9" x14ac:dyDescent="0.3">
      <c r="A26" s="109" t="s">
        <v>5</v>
      </c>
      <c r="B26" s="109"/>
      <c r="C26" s="109"/>
      <c r="D26" s="109"/>
      <c r="E26" s="122" t="s">
        <v>115</v>
      </c>
      <c r="F26" s="122"/>
      <c r="G26" s="122"/>
      <c r="H26" s="122"/>
    </row>
    <row r="27" spans="1:9" ht="31.2" customHeight="1" x14ac:dyDescent="0.3">
      <c r="A27" s="20" t="s">
        <v>8</v>
      </c>
      <c r="B27" s="15"/>
      <c r="C27" s="13"/>
      <c r="D27" s="8">
        <f>SUM(D28:D32)</f>
        <v>0</v>
      </c>
      <c r="E27" s="66" t="s">
        <v>116</v>
      </c>
      <c r="F27" s="70"/>
      <c r="G27" s="68"/>
      <c r="H27" s="64">
        <f>SUM(H28:H32)</f>
        <v>0</v>
      </c>
      <c r="I27" t="s">
        <v>121</v>
      </c>
    </row>
    <row r="28" spans="1:9" x14ac:dyDescent="0.3">
      <c r="A28" s="19" t="s">
        <v>0</v>
      </c>
      <c r="B28" s="51"/>
      <c r="C28" s="16"/>
      <c r="D28" s="31">
        <v>0</v>
      </c>
      <c r="E28" s="125" t="s">
        <v>1</v>
      </c>
      <c r="F28" s="135"/>
      <c r="G28" s="137"/>
      <c r="H28" s="120">
        <v>0</v>
      </c>
    </row>
    <row r="29" spans="1:9" x14ac:dyDescent="0.3">
      <c r="A29" s="19" t="s">
        <v>1</v>
      </c>
      <c r="B29" s="42"/>
      <c r="C29" s="9"/>
      <c r="D29" s="50">
        <v>0</v>
      </c>
      <c r="E29" s="126"/>
      <c r="F29" s="136"/>
      <c r="G29" s="138"/>
      <c r="H29" s="121"/>
    </row>
    <row r="30" spans="1:9" x14ac:dyDescent="0.3">
      <c r="A30" s="19" t="s">
        <v>3</v>
      </c>
      <c r="B30" s="42"/>
      <c r="C30" s="9"/>
      <c r="D30" s="50">
        <v>0</v>
      </c>
      <c r="E30" s="19" t="s">
        <v>122</v>
      </c>
      <c r="F30" s="42"/>
      <c r="G30" s="9"/>
      <c r="H30" s="50">
        <v>0</v>
      </c>
    </row>
    <row r="31" spans="1:9" ht="31.95" customHeight="1" x14ac:dyDescent="0.3">
      <c r="A31" s="19" t="s">
        <v>16</v>
      </c>
      <c r="B31" s="42"/>
      <c r="C31" s="9"/>
      <c r="D31" s="50">
        <v>0</v>
      </c>
      <c r="E31" s="125" t="s">
        <v>123</v>
      </c>
      <c r="F31" s="133"/>
      <c r="G31" s="115"/>
      <c r="H31" s="120"/>
    </row>
    <row r="32" spans="1:9" ht="31.95" customHeight="1" x14ac:dyDescent="0.3">
      <c r="A32" s="19" t="s">
        <v>89</v>
      </c>
      <c r="B32" s="42"/>
      <c r="C32" s="9"/>
      <c r="D32" s="50"/>
      <c r="E32" s="126"/>
      <c r="F32" s="134"/>
      <c r="G32" s="116"/>
      <c r="H32" s="121"/>
    </row>
    <row r="33" spans="1:8" ht="30.6" customHeight="1" x14ac:dyDescent="0.3">
      <c r="A33" s="110" t="s">
        <v>6</v>
      </c>
      <c r="B33" s="111"/>
      <c r="C33" s="111"/>
      <c r="D33" s="111"/>
      <c r="E33" s="123" t="s">
        <v>124</v>
      </c>
      <c r="F33" s="124"/>
      <c r="G33" s="124"/>
      <c r="H33" s="124"/>
    </row>
    <row r="34" spans="1:8" ht="46.8" x14ac:dyDescent="0.3">
      <c r="A34" s="20" t="s">
        <v>84</v>
      </c>
      <c r="B34" s="12"/>
      <c r="C34" s="13"/>
      <c r="D34" s="8">
        <f>SUM(D35:D38)</f>
        <v>0</v>
      </c>
      <c r="E34" s="66" t="s">
        <v>84</v>
      </c>
      <c r="F34" s="67"/>
      <c r="G34" s="68"/>
      <c r="H34" s="64">
        <f>SUM(H35:H37)</f>
        <v>0</v>
      </c>
    </row>
    <row r="35" spans="1:8" ht="69" x14ac:dyDescent="0.3">
      <c r="A35" s="19" t="s">
        <v>13</v>
      </c>
      <c r="B35" s="42"/>
      <c r="C35" s="9"/>
      <c r="D35" s="52">
        <v>0</v>
      </c>
      <c r="E35" s="19" t="s">
        <v>125</v>
      </c>
      <c r="F35" s="42"/>
      <c r="G35" s="9"/>
      <c r="H35" s="52">
        <v>0</v>
      </c>
    </row>
    <row r="36" spans="1:8" ht="27.6" x14ac:dyDescent="0.3">
      <c r="A36" s="19" t="s">
        <v>14</v>
      </c>
      <c r="B36" s="42"/>
      <c r="C36" s="9"/>
      <c r="D36" s="52">
        <v>0</v>
      </c>
      <c r="E36" s="19" t="s">
        <v>126</v>
      </c>
      <c r="F36" s="42"/>
      <c r="G36" s="9"/>
      <c r="H36" s="52">
        <v>0</v>
      </c>
    </row>
    <row r="37" spans="1:8" ht="27.6" x14ac:dyDescent="0.3">
      <c r="A37" s="19" t="s">
        <v>15</v>
      </c>
      <c r="B37" s="42"/>
      <c r="C37" s="9"/>
      <c r="D37" s="52">
        <v>0</v>
      </c>
      <c r="E37" s="19" t="s">
        <v>127</v>
      </c>
      <c r="F37" s="42"/>
      <c r="G37" s="9"/>
      <c r="H37" s="52">
        <v>0</v>
      </c>
    </row>
    <row r="38" spans="1:8" ht="27.6" x14ac:dyDescent="0.3">
      <c r="A38" s="19" t="s">
        <v>17</v>
      </c>
      <c r="B38" s="42"/>
      <c r="C38" s="9"/>
      <c r="D38" s="52">
        <v>0</v>
      </c>
    </row>
    <row r="39" spans="1:8" ht="30" customHeight="1" x14ac:dyDescent="0.3">
      <c r="A39" s="108" t="s">
        <v>10</v>
      </c>
      <c r="B39" s="108"/>
      <c r="C39" s="108"/>
      <c r="D39" s="108"/>
      <c r="E39" s="108" t="s">
        <v>10</v>
      </c>
      <c r="F39" s="108"/>
      <c r="G39" s="108"/>
      <c r="H39" s="108"/>
    </row>
    <row r="40" spans="1:8" x14ac:dyDescent="0.3">
      <c r="A40"/>
      <c r="B40" s="1"/>
      <c r="C40" s="1"/>
    </row>
    <row r="41" spans="1:8" x14ac:dyDescent="0.3">
      <c r="A41"/>
    </row>
    <row r="42" spans="1:8" x14ac:dyDescent="0.3">
      <c r="A42"/>
      <c r="B42" s="1"/>
      <c r="C42" s="1"/>
    </row>
    <row r="43" spans="1:8" x14ac:dyDescent="0.3">
      <c r="A43"/>
      <c r="B43" s="2"/>
      <c r="C43" s="2"/>
    </row>
    <row r="44" spans="1:8" x14ac:dyDescent="0.3">
      <c r="A44"/>
    </row>
    <row r="45" spans="1:8" x14ac:dyDescent="0.3">
      <c r="A45"/>
    </row>
    <row r="46" spans="1:8" x14ac:dyDescent="0.3">
      <c r="A46"/>
      <c r="B46" s="1"/>
      <c r="C46" s="1"/>
    </row>
    <row r="47" spans="1:8" x14ac:dyDescent="0.3">
      <c r="A47"/>
      <c r="B47" s="2"/>
      <c r="C47" s="2"/>
    </row>
    <row r="48" spans="1:8" x14ac:dyDescent="0.3">
      <c r="A48"/>
    </row>
    <row r="49" spans="1:3" x14ac:dyDescent="0.3">
      <c r="A49"/>
    </row>
    <row r="50" spans="1:3" x14ac:dyDescent="0.3">
      <c r="A50"/>
      <c r="B50" s="2"/>
      <c r="C50" s="2"/>
    </row>
    <row r="51" spans="1:3" x14ac:dyDescent="0.3">
      <c r="A51"/>
    </row>
    <row r="52" spans="1:3" x14ac:dyDescent="0.3">
      <c r="A52"/>
      <c r="B52" s="1"/>
      <c r="C52" s="1"/>
    </row>
    <row r="53" spans="1:3" x14ac:dyDescent="0.3">
      <c r="A53"/>
      <c r="B53" s="2"/>
      <c r="C53" s="2"/>
    </row>
  </sheetData>
  <mergeCells count="38">
    <mergeCell ref="E33:H33"/>
    <mergeCell ref="E39:H39"/>
    <mergeCell ref="E11:E12"/>
    <mergeCell ref="F11:F12"/>
    <mergeCell ref="H11:H12"/>
    <mergeCell ref="G11:G12"/>
    <mergeCell ref="E19:E20"/>
    <mergeCell ref="F19:F20"/>
    <mergeCell ref="G19:G20"/>
    <mergeCell ref="H19:H20"/>
    <mergeCell ref="E28:E29"/>
    <mergeCell ref="F28:F29"/>
    <mergeCell ref="G28:G29"/>
    <mergeCell ref="H28:H29"/>
    <mergeCell ref="E31:E32"/>
    <mergeCell ref="F31:F32"/>
    <mergeCell ref="G31:G32"/>
    <mergeCell ref="E6:H6"/>
    <mergeCell ref="E7:E8"/>
    <mergeCell ref="F7:F8"/>
    <mergeCell ref="G7:G8"/>
    <mergeCell ref="H7:H8"/>
    <mergeCell ref="H31:H32"/>
    <mergeCell ref="E9:H9"/>
    <mergeCell ref="E26:H26"/>
    <mergeCell ref="B1:D1"/>
    <mergeCell ref="B2:D2"/>
    <mergeCell ref="B3:D3"/>
    <mergeCell ref="B4:D4"/>
    <mergeCell ref="A39:D39"/>
    <mergeCell ref="A9:D9"/>
    <mergeCell ref="A26:D26"/>
    <mergeCell ref="A33:D33"/>
    <mergeCell ref="A6:D6"/>
    <mergeCell ref="D7:D8"/>
    <mergeCell ref="A7:A8"/>
    <mergeCell ref="B7:B8"/>
    <mergeCell ref="C7:C8"/>
  </mergeCells>
  <pageMargins left="0.7" right="0.7" top="0.75" bottom="0.75" header="0.3" footer="0.3"/>
  <pageSetup paperSize="9" scale="3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4"/>
  <sheetViews>
    <sheetView view="pageBreakPreview" zoomScaleNormal="100" zoomScaleSheetLayoutView="100" workbookViewId="0">
      <selection activeCell="I5" sqref="I5"/>
    </sheetView>
  </sheetViews>
  <sheetFormatPr defaultRowHeight="14.4" x14ac:dyDescent="0.3"/>
  <cols>
    <col min="1" max="1" width="48.33203125" customWidth="1"/>
    <col min="2" max="2" width="26.88671875" customWidth="1"/>
  </cols>
  <sheetData>
    <row r="1" spans="1:2" ht="101.4" customHeight="1" thickBot="1" x14ac:dyDescent="0.35">
      <c r="A1" s="7" t="s">
        <v>143</v>
      </c>
      <c r="B1" s="75" t="s">
        <v>183</v>
      </c>
    </row>
    <row r="2" spans="1:2" x14ac:dyDescent="0.3">
      <c r="A2" s="5"/>
      <c r="B2" s="6"/>
    </row>
    <row r="3" spans="1:2" ht="30.6" customHeight="1" x14ac:dyDescent="0.3">
      <c r="A3" s="139" t="s">
        <v>101</v>
      </c>
      <c r="B3" s="140"/>
    </row>
    <row r="4" spans="1:2" ht="48.6" customHeight="1" x14ac:dyDescent="0.3">
      <c r="A4" s="59" t="s">
        <v>98</v>
      </c>
      <c r="B4" s="58" t="s">
        <v>153</v>
      </c>
    </row>
    <row r="5" spans="1:2" ht="72" x14ac:dyDescent="0.3">
      <c r="A5" s="59" t="s">
        <v>99</v>
      </c>
      <c r="B5" s="77" t="s">
        <v>154</v>
      </c>
    </row>
    <row r="6" spans="1:2" ht="28.8" x14ac:dyDescent="0.3">
      <c r="A6" s="59" t="s">
        <v>134</v>
      </c>
      <c r="B6" s="58" t="s">
        <v>155</v>
      </c>
    </row>
    <row r="7" spans="1:2" ht="38.4" customHeight="1" x14ac:dyDescent="0.3">
      <c r="A7" s="59" t="s">
        <v>109</v>
      </c>
      <c r="B7" s="58" t="s">
        <v>156</v>
      </c>
    </row>
    <row r="8" spans="1:2" ht="25.2" customHeight="1" x14ac:dyDescent="0.3">
      <c r="A8" s="59" t="s">
        <v>108</v>
      </c>
      <c r="B8" s="58" t="s">
        <v>157</v>
      </c>
    </row>
    <row r="9" spans="1:2" ht="45.6" customHeight="1" x14ac:dyDescent="0.3">
      <c r="A9" s="139" t="s">
        <v>97</v>
      </c>
      <c r="B9" s="140"/>
    </row>
    <row r="10" spans="1:2" ht="48" customHeight="1" x14ac:dyDescent="0.3">
      <c r="A10" s="46" t="s">
        <v>95</v>
      </c>
      <c r="B10" s="58" t="s">
        <v>158</v>
      </c>
    </row>
    <row r="11" spans="1:2" ht="41.4" customHeight="1" x14ac:dyDescent="0.3">
      <c r="A11" s="46" t="s">
        <v>135</v>
      </c>
      <c r="B11" s="58" t="s">
        <v>159</v>
      </c>
    </row>
    <row r="12" spans="1:2" ht="70.2" customHeight="1" x14ac:dyDescent="0.3">
      <c r="A12" s="46" t="s">
        <v>96</v>
      </c>
      <c r="B12" s="58" t="s">
        <v>160</v>
      </c>
    </row>
    <row r="13" spans="1:2" ht="85.2" customHeight="1" x14ac:dyDescent="0.3">
      <c r="A13" s="46" t="s">
        <v>136</v>
      </c>
      <c r="B13" s="58" t="s">
        <v>162</v>
      </c>
    </row>
    <row r="14" spans="1:2" ht="28.8" x14ac:dyDescent="0.3">
      <c r="A14" s="62" t="s">
        <v>110</v>
      </c>
      <c r="B14" s="78" t="s">
        <v>161</v>
      </c>
    </row>
  </sheetData>
  <mergeCells count="2">
    <mergeCell ref="A9:B9"/>
    <mergeCell ref="A3:B3"/>
  </mergeCells>
  <pageMargins left="0.7" right="0.7" top="0.75" bottom="0.75" header="0.3" footer="0.3"/>
  <pageSetup scale="9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44"/>
  <sheetViews>
    <sheetView view="pageBreakPreview" zoomScale="60" zoomScaleNormal="70" workbookViewId="0">
      <selection activeCell="K5" sqref="K5"/>
    </sheetView>
  </sheetViews>
  <sheetFormatPr defaultRowHeight="14.4" x14ac:dyDescent="0.3"/>
  <cols>
    <col min="1" max="1" width="40.5546875" style="3" customWidth="1"/>
    <col min="2" max="2" width="18.5546875" customWidth="1"/>
    <col min="3" max="3" width="23.109375" customWidth="1"/>
    <col min="4" max="4" width="20.5546875" customWidth="1"/>
    <col min="5" max="5" width="17.44140625" customWidth="1"/>
    <col min="6" max="6" width="16.6640625" customWidth="1"/>
    <col min="7" max="7" width="18" customWidth="1"/>
    <col min="8" max="8" width="19" customWidth="1"/>
    <col min="10" max="10" width="42.44140625" customWidth="1"/>
    <col min="11" max="11" width="22.5546875" customWidth="1"/>
  </cols>
  <sheetData>
    <row r="1" spans="1:10" ht="49.5" customHeight="1" thickBot="1" x14ac:dyDescent="0.35">
      <c r="A1" s="7" t="s">
        <v>143</v>
      </c>
      <c r="B1" s="144" t="s">
        <v>183</v>
      </c>
      <c r="C1" s="145"/>
      <c r="D1" s="145"/>
    </row>
    <row r="2" spans="1:10" ht="21.75" customHeight="1" x14ac:dyDescent="0.3">
      <c r="A2" s="5"/>
      <c r="B2" s="6"/>
      <c r="C2" s="6"/>
      <c r="D2" s="6"/>
    </row>
    <row r="3" spans="1:10" s="4" customFormat="1" ht="18" customHeight="1" x14ac:dyDescent="0.3">
      <c r="A3" s="112" t="s">
        <v>25</v>
      </c>
      <c r="B3" s="112"/>
      <c r="C3" s="112"/>
      <c r="D3" s="112"/>
    </row>
    <row r="4" spans="1:10" s="4" customFormat="1" ht="36" customHeight="1" x14ac:dyDescent="0.3">
      <c r="A4" s="73" t="s">
        <v>145</v>
      </c>
      <c r="B4" s="31">
        <v>2867</v>
      </c>
      <c r="C4" s="72"/>
      <c r="D4" s="72"/>
    </row>
    <row r="5" spans="1:10" ht="29.4" customHeight="1" x14ac:dyDescent="0.3">
      <c r="A5" s="25" t="s">
        <v>26</v>
      </c>
      <c r="B5" s="31">
        <f>2867-51</f>
        <v>2816</v>
      </c>
      <c r="C5" s="29"/>
      <c r="D5" s="22"/>
    </row>
    <row r="6" spans="1:10" x14ac:dyDescent="0.3">
      <c r="A6" s="23" t="s">
        <v>27</v>
      </c>
      <c r="B6" s="31">
        <v>88</v>
      </c>
      <c r="C6" s="29"/>
      <c r="D6" s="10"/>
      <c r="E6" s="43"/>
    </row>
    <row r="7" spans="1:10" x14ac:dyDescent="0.3">
      <c r="A7" s="23" t="s">
        <v>28</v>
      </c>
      <c r="B7" s="31">
        <v>1047</v>
      </c>
      <c r="C7" s="30">
        <f>B7/B5</f>
        <v>0.37180397727272729</v>
      </c>
      <c r="D7" s="10"/>
      <c r="E7" s="43"/>
    </row>
    <row r="8" spans="1:10" ht="28.8" x14ac:dyDescent="0.3">
      <c r="A8" s="23" t="s">
        <v>29</v>
      </c>
      <c r="B8" s="31">
        <v>1276</v>
      </c>
      <c r="C8" s="30">
        <f>B8/B5</f>
        <v>0.453125</v>
      </c>
      <c r="D8" s="11"/>
      <c r="E8" s="43"/>
    </row>
    <row r="9" spans="1:10" ht="41.4" x14ac:dyDescent="0.3">
      <c r="A9" s="27"/>
      <c r="B9" s="12"/>
      <c r="C9" s="28" t="s">
        <v>90</v>
      </c>
      <c r="D9" s="28" t="s">
        <v>91</v>
      </c>
      <c r="E9" s="53"/>
      <c r="G9" s="146"/>
      <c r="H9" s="146"/>
      <c r="I9" s="146"/>
      <c r="J9" s="146"/>
    </row>
    <row r="10" spans="1:10" ht="15.6" x14ac:dyDescent="0.3">
      <c r="A10" s="25" t="s">
        <v>30</v>
      </c>
      <c r="B10" s="81">
        <f>B11+B12</f>
        <v>11.350000000000001</v>
      </c>
      <c r="C10" s="81">
        <f>C11+C12</f>
        <v>3.9649999999999999</v>
      </c>
      <c r="D10" s="21">
        <f t="shared" ref="D10" si="0">D11+D12</f>
        <v>0</v>
      </c>
      <c r="E10" s="43"/>
    </row>
    <row r="11" spans="1:10" x14ac:dyDescent="0.3">
      <c r="A11" s="23" t="s">
        <v>31</v>
      </c>
      <c r="B11" s="80">
        <v>8.9</v>
      </c>
      <c r="C11" s="80">
        <v>0.65</v>
      </c>
      <c r="D11" s="31">
        <v>0</v>
      </c>
      <c r="E11" s="43"/>
    </row>
    <row r="12" spans="1:10" x14ac:dyDescent="0.3">
      <c r="A12" s="23" t="s">
        <v>32</v>
      </c>
      <c r="B12" s="80">
        <v>2.4500000000000002</v>
      </c>
      <c r="C12" s="79">
        <v>3.3149999999999999</v>
      </c>
      <c r="D12" s="31">
        <v>0</v>
      </c>
      <c r="E12" s="43"/>
    </row>
    <row r="13" spans="1:10" ht="15.6" x14ac:dyDescent="0.3">
      <c r="A13" s="26" t="s">
        <v>33</v>
      </c>
      <c r="B13" s="31">
        <v>6</v>
      </c>
      <c r="C13" s="29"/>
      <c r="D13" s="29"/>
      <c r="E13" s="43"/>
    </row>
    <row r="14" spans="1:10" x14ac:dyDescent="0.3">
      <c r="A14" s="19" t="s">
        <v>34</v>
      </c>
      <c r="B14" s="31">
        <v>3</v>
      </c>
      <c r="C14" s="29"/>
      <c r="D14" s="29"/>
      <c r="E14" s="43"/>
    </row>
    <row r="15" spans="1:10" x14ac:dyDescent="0.3">
      <c r="A15" s="24" t="s">
        <v>35</v>
      </c>
      <c r="B15" s="31">
        <v>3</v>
      </c>
      <c r="C15" s="29"/>
      <c r="D15" s="29"/>
      <c r="E15" s="43"/>
    </row>
    <row r="16" spans="1:10" ht="61.8" customHeight="1" x14ac:dyDescent="0.3">
      <c r="A16" s="25" t="s">
        <v>79</v>
      </c>
      <c r="B16" s="52">
        <v>17</v>
      </c>
      <c r="C16" s="141" t="s">
        <v>163</v>
      </c>
      <c r="D16" s="142"/>
    </row>
    <row r="17" spans="1:8" ht="15.6" x14ac:dyDescent="0.3">
      <c r="A17" s="25" t="s">
        <v>137</v>
      </c>
      <c r="B17" s="34">
        <v>13.67</v>
      </c>
      <c r="C17" s="54"/>
      <c r="D17" s="54"/>
      <c r="E17" s="53"/>
    </row>
    <row r="18" spans="1:8" ht="45.6" customHeight="1" x14ac:dyDescent="0.3">
      <c r="A18" s="32" t="s">
        <v>92</v>
      </c>
      <c r="B18" s="31">
        <v>7</v>
      </c>
      <c r="C18" s="29"/>
      <c r="D18" s="29"/>
      <c r="E18" s="43"/>
    </row>
    <row r="19" spans="1:8" ht="54" customHeight="1" x14ac:dyDescent="0.3">
      <c r="A19" s="32" t="s">
        <v>144</v>
      </c>
      <c r="B19" s="82">
        <v>13.38</v>
      </c>
      <c r="C19" s="29"/>
      <c r="D19" s="29"/>
      <c r="E19" s="43"/>
    </row>
    <row r="20" spans="1:8" ht="54.6" customHeight="1" x14ac:dyDescent="0.3">
      <c r="A20" s="32" t="s">
        <v>85</v>
      </c>
      <c r="B20" s="34">
        <v>1</v>
      </c>
      <c r="C20" s="141" t="s">
        <v>164</v>
      </c>
      <c r="D20" s="142"/>
    </row>
    <row r="21" spans="1:8" ht="31.2" x14ac:dyDescent="0.3">
      <c r="A21" s="32" t="s">
        <v>86</v>
      </c>
      <c r="B21" s="33">
        <v>81457</v>
      </c>
      <c r="C21" s="29"/>
      <c r="D21" s="29"/>
    </row>
    <row r="22" spans="1:8" ht="109.2" x14ac:dyDescent="0.3">
      <c r="A22" s="32" t="s">
        <v>100</v>
      </c>
      <c r="B22" s="33">
        <v>9</v>
      </c>
      <c r="C22" s="141" t="s">
        <v>165</v>
      </c>
      <c r="D22" s="142"/>
    </row>
    <row r="23" spans="1:8" ht="15.6" x14ac:dyDescent="0.3">
      <c r="A23" s="143" t="s">
        <v>67</v>
      </c>
      <c r="B23" s="143"/>
      <c r="C23" s="143"/>
      <c r="D23" s="143"/>
    </row>
    <row r="24" spans="1:8" ht="31.2" x14ac:dyDescent="0.3">
      <c r="A24" s="25" t="s">
        <v>68</v>
      </c>
      <c r="B24" s="31">
        <v>2392</v>
      </c>
      <c r="C24" s="29"/>
      <c r="D24" s="22"/>
    </row>
    <row r="25" spans="1:8" x14ac:dyDescent="0.3">
      <c r="A25" s="23" t="s">
        <v>27</v>
      </c>
      <c r="B25" s="31">
        <v>148</v>
      </c>
      <c r="C25" s="29"/>
      <c r="D25" s="10"/>
    </row>
    <row r="26" spans="1:8" x14ac:dyDescent="0.3">
      <c r="A26" s="23" t="s">
        <v>28</v>
      </c>
      <c r="B26" s="31">
        <v>1276</v>
      </c>
      <c r="C26" s="30">
        <f>B26/B24</f>
        <v>0.53344481605351168</v>
      </c>
      <c r="D26" s="10"/>
    </row>
    <row r="27" spans="1:8" ht="28.8" x14ac:dyDescent="0.3">
      <c r="A27" s="23" t="s">
        <v>29</v>
      </c>
      <c r="B27" s="31">
        <v>1466</v>
      </c>
      <c r="C27" s="30">
        <f>B27/B24</f>
        <v>0.61287625418060199</v>
      </c>
      <c r="D27" s="11"/>
    </row>
    <row r="28" spans="1:8" ht="41.4" x14ac:dyDescent="0.3">
      <c r="A28" s="27"/>
      <c r="B28" s="12"/>
      <c r="C28" s="28" t="s">
        <v>90</v>
      </c>
      <c r="D28" s="28" t="s">
        <v>91</v>
      </c>
      <c r="E28" s="53"/>
    </row>
    <row r="29" spans="1:8" ht="19.2" customHeight="1" x14ac:dyDescent="0.3">
      <c r="A29" s="25" t="s">
        <v>69</v>
      </c>
      <c r="B29" s="83">
        <v>12.207000000000001</v>
      </c>
      <c r="C29" s="83">
        <v>5.35</v>
      </c>
      <c r="D29" s="84">
        <v>0</v>
      </c>
    </row>
    <row r="30" spans="1:8" ht="19.2" customHeight="1" x14ac:dyDescent="0.3">
      <c r="A30" s="25" t="s">
        <v>79</v>
      </c>
      <c r="B30" s="52">
        <v>3</v>
      </c>
      <c r="C30" s="141" t="s">
        <v>166</v>
      </c>
      <c r="D30" s="142"/>
    </row>
    <row r="31" spans="1:8" ht="37.200000000000003" customHeight="1" x14ac:dyDescent="0.3">
      <c r="A31" s="25" t="s">
        <v>138</v>
      </c>
      <c r="B31" s="84">
        <v>11.78</v>
      </c>
      <c r="C31" s="54"/>
      <c r="D31" s="55"/>
      <c r="E31" s="56"/>
    </row>
    <row r="32" spans="1:8" ht="45" customHeight="1" x14ac:dyDescent="0.3">
      <c r="A32" s="49" t="s">
        <v>74</v>
      </c>
      <c r="B32" s="36" t="s">
        <v>38</v>
      </c>
      <c r="C32" s="36" t="s">
        <v>39</v>
      </c>
      <c r="D32" s="36" t="s">
        <v>41</v>
      </c>
      <c r="E32" s="36" t="s">
        <v>70</v>
      </c>
      <c r="F32" s="36" t="s">
        <v>42</v>
      </c>
      <c r="G32" s="36" t="s">
        <v>55</v>
      </c>
      <c r="H32" s="36" t="s">
        <v>76</v>
      </c>
    </row>
    <row r="33" spans="1:8" ht="28.8" x14ac:dyDescent="0.3">
      <c r="A33" s="85" t="s">
        <v>167</v>
      </c>
      <c r="B33" s="39" t="s">
        <v>168</v>
      </c>
      <c r="C33" s="39">
        <v>2010</v>
      </c>
      <c r="D33" s="39">
        <v>470</v>
      </c>
      <c r="E33" s="39">
        <v>29487</v>
      </c>
      <c r="F33" s="39">
        <v>20</v>
      </c>
      <c r="G33" s="39">
        <v>16.829999999999998</v>
      </c>
      <c r="H33" s="39">
        <v>28978</v>
      </c>
    </row>
    <row r="34" spans="1:8" ht="28.8" x14ac:dyDescent="0.3">
      <c r="A34" s="85" t="s">
        <v>169</v>
      </c>
      <c r="B34" s="39" t="str">
        <f>B33</f>
        <v>SIA "Skrīveru saimnieks"</v>
      </c>
      <c r="C34" s="39">
        <v>2014</v>
      </c>
      <c r="D34" s="39">
        <v>96</v>
      </c>
      <c r="E34" s="39">
        <v>8272</v>
      </c>
      <c r="F34" s="39">
        <v>60</v>
      </c>
      <c r="G34" s="39">
        <v>60.88</v>
      </c>
      <c r="H34" s="39">
        <v>4138.8</v>
      </c>
    </row>
    <row r="35" spans="1:8" ht="28.8" x14ac:dyDescent="0.3">
      <c r="A35" s="85" t="s">
        <v>170</v>
      </c>
      <c r="B35" s="39" t="str">
        <f>B33</f>
        <v>SIA "Skrīveru saimnieks"</v>
      </c>
      <c r="C35" s="39">
        <v>2015</v>
      </c>
      <c r="D35" s="39">
        <v>36</v>
      </c>
      <c r="E35" s="39">
        <v>969</v>
      </c>
      <c r="F35" s="39">
        <v>40</v>
      </c>
      <c r="G35" s="39">
        <v>41.65</v>
      </c>
      <c r="H35" s="39">
        <v>997</v>
      </c>
    </row>
    <row r="36" spans="1:8" ht="57.6" x14ac:dyDescent="0.3">
      <c r="A36" s="49" t="s">
        <v>78</v>
      </c>
      <c r="B36" s="36" t="s">
        <v>38</v>
      </c>
      <c r="C36" s="36" t="s">
        <v>39</v>
      </c>
      <c r="D36" s="36" t="s">
        <v>41</v>
      </c>
      <c r="E36" s="36" t="s">
        <v>80</v>
      </c>
      <c r="F36" s="36" t="s">
        <v>42</v>
      </c>
      <c r="G36" s="36" t="s">
        <v>55</v>
      </c>
      <c r="H36" s="36" t="s">
        <v>77</v>
      </c>
    </row>
    <row r="37" spans="1:8" ht="28.8" x14ac:dyDescent="0.3">
      <c r="A37" s="85" t="s">
        <v>167</v>
      </c>
      <c r="B37" s="39" t="s">
        <v>168</v>
      </c>
      <c r="C37" s="39">
        <v>2010</v>
      </c>
      <c r="D37" s="39">
        <v>470</v>
      </c>
      <c r="E37" s="39">
        <f t="shared" ref="E37:H39" si="1">E33</f>
        <v>29487</v>
      </c>
      <c r="F37" s="39">
        <f t="shared" si="1"/>
        <v>20</v>
      </c>
      <c r="G37" s="39">
        <f t="shared" si="1"/>
        <v>16.829999999999998</v>
      </c>
      <c r="H37" s="39">
        <f t="shared" si="1"/>
        <v>28978</v>
      </c>
    </row>
    <row r="38" spans="1:8" ht="28.8" x14ac:dyDescent="0.3">
      <c r="A38" s="85" t="s">
        <v>169</v>
      </c>
      <c r="B38" s="39" t="s">
        <v>168</v>
      </c>
      <c r="C38" s="39">
        <v>2014</v>
      </c>
      <c r="D38" s="39">
        <f>D34</f>
        <v>96</v>
      </c>
      <c r="E38" s="39">
        <f t="shared" si="1"/>
        <v>8272</v>
      </c>
      <c r="F38" s="39">
        <f t="shared" si="1"/>
        <v>60</v>
      </c>
      <c r="G38" s="39">
        <f t="shared" si="1"/>
        <v>60.88</v>
      </c>
      <c r="H38" s="39">
        <f t="shared" si="1"/>
        <v>4138.8</v>
      </c>
    </row>
    <row r="39" spans="1:8" ht="28.8" x14ac:dyDescent="0.3">
      <c r="A39" s="85" t="s">
        <v>170</v>
      </c>
      <c r="B39" s="39" t="s">
        <v>168</v>
      </c>
      <c r="C39" s="39">
        <v>2015</v>
      </c>
      <c r="D39" s="39">
        <f>D35</f>
        <v>36</v>
      </c>
      <c r="E39" s="39">
        <f t="shared" si="1"/>
        <v>969</v>
      </c>
      <c r="F39" s="39">
        <f t="shared" si="1"/>
        <v>40</v>
      </c>
      <c r="G39" s="39">
        <f t="shared" si="1"/>
        <v>41.65</v>
      </c>
      <c r="H39" s="39">
        <f t="shared" si="1"/>
        <v>997</v>
      </c>
    </row>
    <row r="40" spans="1:8" ht="57.6" x14ac:dyDescent="0.3">
      <c r="A40" s="49" t="s">
        <v>73</v>
      </c>
      <c r="B40" s="36" t="s">
        <v>38</v>
      </c>
      <c r="C40" s="36" t="s">
        <v>39</v>
      </c>
      <c r="D40" s="36" t="s">
        <v>75</v>
      </c>
      <c r="E40" s="36" t="s">
        <v>42</v>
      </c>
      <c r="F40" s="36" t="s">
        <v>55</v>
      </c>
      <c r="G40" s="36" t="s">
        <v>81</v>
      </c>
    </row>
    <row r="41" spans="1:8" ht="28.8" x14ac:dyDescent="0.3">
      <c r="A41" s="85" t="s">
        <v>167</v>
      </c>
      <c r="B41" s="39" t="s">
        <v>168</v>
      </c>
      <c r="C41" s="39">
        <v>2010</v>
      </c>
      <c r="D41" s="39">
        <v>470</v>
      </c>
      <c r="E41" s="39">
        <f>F37</f>
        <v>20</v>
      </c>
      <c r="F41" s="39">
        <f>G37</f>
        <v>16.829999999999998</v>
      </c>
      <c r="G41" s="39">
        <f>H37</f>
        <v>28978</v>
      </c>
      <c r="H41" s="86"/>
    </row>
    <row r="42" spans="1:8" x14ac:dyDescent="0.3">
      <c r="A42" s="85" t="s">
        <v>71</v>
      </c>
      <c r="B42" s="39"/>
      <c r="C42" s="39"/>
      <c r="D42" s="39"/>
      <c r="E42" s="39"/>
      <c r="F42" s="39"/>
      <c r="G42" s="39"/>
      <c r="H42" s="86"/>
    </row>
    <row r="43" spans="1:8" x14ac:dyDescent="0.3">
      <c r="A43" s="85" t="s">
        <v>72</v>
      </c>
      <c r="B43" s="39"/>
      <c r="C43" s="39"/>
      <c r="D43" s="39"/>
      <c r="E43" s="39"/>
      <c r="F43" s="39"/>
      <c r="G43" s="39"/>
      <c r="H43" s="86"/>
    </row>
    <row r="44" spans="1:8" x14ac:dyDescent="0.3">
      <c r="H44" s="4"/>
    </row>
  </sheetData>
  <mergeCells count="8">
    <mergeCell ref="C30:D30"/>
    <mergeCell ref="A23:D23"/>
    <mergeCell ref="B1:D1"/>
    <mergeCell ref="A3:D3"/>
    <mergeCell ref="G9:J9"/>
    <mergeCell ref="C16:D16"/>
    <mergeCell ref="C20:D20"/>
    <mergeCell ref="C22:D22"/>
  </mergeCells>
  <pageMargins left="0.7" right="0.7" top="0.75" bottom="0.75" header="0.3" footer="0.3"/>
  <pageSetup paperSize="9" scale="3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25"/>
  <sheetViews>
    <sheetView tabSelected="1" view="pageBreakPreview" zoomScale="60" zoomScaleNormal="70" workbookViewId="0">
      <selection activeCell="G13" sqref="G13"/>
    </sheetView>
  </sheetViews>
  <sheetFormatPr defaultRowHeight="14.4" x14ac:dyDescent="0.3"/>
  <cols>
    <col min="1" max="1" width="39.109375" style="3" customWidth="1"/>
    <col min="2" max="2" width="17.5546875" customWidth="1"/>
    <col min="3" max="3" width="24.44140625" customWidth="1"/>
    <col min="4" max="5" width="20.5546875" customWidth="1"/>
    <col min="6" max="6" width="18" customWidth="1"/>
    <col min="7" max="8" width="16.33203125" customWidth="1"/>
    <col min="9" max="9" width="15.6640625" customWidth="1"/>
    <col min="10" max="10" width="12.6640625" customWidth="1"/>
    <col min="11" max="11" width="14" customWidth="1"/>
    <col min="12" max="12" width="42.44140625" customWidth="1"/>
    <col min="13" max="13" width="22.5546875" customWidth="1"/>
  </cols>
  <sheetData>
    <row r="1" spans="1:11" ht="49.5" customHeight="1" thickBot="1" x14ac:dyDescent="0.35">
      <c r="A1" s="7" t="s">
        <v>143</v>
      </c>
      <c r="B1" s="147" t="s">
        <v>183</v>
      </c>
      <c r="C1" s="148"/>
      <c r="D1" s="148"/>
      <c r="E1" s="87"/>
      <c r="F1" s="53"/>
    </row>
    <row r="2" spans="1:11" ht="21.75" customHeight="1" x14ac:dyDescent="0.3">
      <c r="A2" s="88"/>
      <c r="B2" s="89"/>
      <c r="C2" s="89"/>
      <c r="D2" s="89"/>
      <c r="E2" s="89"/>
    </row>
    <row r="3" spans="1:11" ht="18" customHeight="1" x14ac:dyDescent="0.3">
      <c r="A3" s="112" t="s">
        <v>36</v>
      </c>
      <c r="B3" s="112"/>
      <c r="C3" s="112"/>
      <c r="D3" s="112"/>
      <c r="E3" s="90"/>
    </row>
    <row r="4" spans="1:11" ht="29.4" customHeight="1" x14ac:dyDescent="0.3">
      <c r="A4" s="91" t="s">
        <v>44</v>
      </c>
      <c r="B4" s="31">
        <v>35788</v>
      </c>
      <c r="C4" s="9"/>
      <c r="D4" s="92"/>
      <c r="E4" s="93"/>
    </row>
    <row r="5" spans="1:11" ht="28.8" x14ac:dyDescent="0.3">
      <c r="A5" s="23" t="s">
        <v>37</v>
      </c>
      <c r="B5" s="31">
        <v>28630</v>
      </c>
      <c r="C5" s="35">
        <f>B5/B4</f>
        <v>0.79998882306918517</v>
      </c>
      <c r="D5" s="10"/>
    </row>
    <row r="6" spans="1:11" ht="28.8" x14ac:dyDescent="0.3">
      <c r="A6" s="23" t="s">
        <v>87</v>
      </c>
      <c r="B6" s="31">
        <v>792</v>
      </c>
      <c r="C6" s="35">
        <f>B6/B4</f>
        <v>2.2130323013300549E-2</v>
      </c>
      <c r="D6" s="10"/>
      <c r="E6" s="94"/>
      <c r="F6" s="53"/>
    </row>
    <row r="7" spans="1:11" ht="57.6" x14ac:dyDescent="0.3">
      <c r="A7" s="57" t="s">
        <v>94</v>
      </c>
      <c r="B7" s="36" t="s">
        <v>38</v>
      </c>
      <c r="C7" s="36" t="s">
        <v>39</v>
      </c>
      <c r="D7" s="36" t="s">
        <v>41</v>
      </c>
      <c r="E7" s="36" t="s">
        <v>139</v>
      </c>
      <c r="F7" s="36" t="s">
        <v>43</v>
      </c>
      <c r="G7" s="36" t="s">
        <v>42</v>
      </c>
      <c r="H7" s="36" t="s">
        <v>55</v>
      </c>
      <c r="I7" s="36" t="s">
        <v>45</v>
      </c>
      <c r="J7" s="36" t="s">
        <v>53</v>
      </c>
      <c r="K7" s="36" t="s">
        <v>54</v>
      </c>
    </row>
    <row r="8" spans="1:11" ht="28.8" x14ac:dyDescent="0.3">
      <c r="A8" s="85" t="s">
        <v>172</v>
      </c>
      <c r="B8" s="39" t="s">
        <v>168</v>
      </c>
      <c r="C8" s="39">
        <v>2011</v>
      </c>
      <c r="D8" s="39">
        <v>400</v>
      </c>
      <c r="E8" s="39">
        <v>430</v>
      </c>
      <c r="F8" s="39">
        <v>27350</v>
      </c>
      <c r="G8" s="39">
        <v>20</v>
      </c>
      <c r="H8" s="39">
        <v>14.33</v>
      </c>
      <c r="I8" s="39">
        <v>63600.02</v>
      </c>
      <c r="J8" s="40">
        <v>22</v>
      </c>
      <c r="K8" s="95" t="s">
        <v>173</v>
      </c>
    </row>
    <row r="9" spans="1:11" ht="26.4" customHeight="1" x14ac:dyDescent="0.3">
      <c r="A9" s="85" t="s">
        <v>174</v>
      </c>
      <c r="B9" s="39" t="str">
        <f>B8</f>
        <v>SIA "Skrīveru saimnieks"</v>
      </c>
      <c r="C9" s="39">
        <v>2010</v>
      </c>
      <c r="D9" s="39">
        <v>100</v>
      </c>
      <c r="E9" s="39">
        <v>103</v>
      </c>
      <c r="F9" s="39">
        <v>8438</v>
      </c>
      <c r="G9" s="39">
        <v>20</v>
      </c>
      <c r="H9" s="39">
        <v>16.670000000000002</v>
      </c>
      <c r="I9" s="39">
        <v>13485.33</v>
      </c>
      <c r="J9" s="40">
        <v>2</v>
      </c>
      <c r="K9" s="95" t="str">
        <f>K8</f>
        <v>Uzglabāšana dūņu laukos</v>
      </c>
    </row>
    <row r="10" spans="1:11" x14ac:dyDescent="0.3">
      <c r="A10" s="85" t="s">
        <v>46</v>
      </c>
      <c r="B10" s="39"/>
      <c r="C10" s="39"/>
      <c r="D10" s="39"/>
      <c r="E10" s="39"/>
      <c r="F10" s="39"/>
      <c r="G10" s="39"/>
      <c r="H10" s="39"/>
      <c r="I10" s="39"/>
      <c r="J10" s="40"/>
      <c r="K10" s="40"/>
    </row>
    <row r="11" spans="1:11" ht="77.400000000000006" customHeight="1" x14ac:dyDescent="0.3">
      <c r="A11" s="74" t="s">
        <v>146</v>
      </c>
      <c r="B11" s="155" t="s">
        <v>171</v>
      </c>
      <c r="C11" s="156"/>
      <c r="D11" s="86"/>
      <c r="E11" s="86"/>
      <c r="F11" s="86"/>
      <c r="G11" s="86"/>
      <c r="H11" s="86"/>
      <c r="I11" s="86"/>
    </row>
    <row r="12" spans="1:11" x14ac:dyDescent="0.3">
      <c r="A12" s="86"/>
      <c r="B12" s="86"/>
      <c r="C12" s="86"/>
      <c r="D12" s="86"/>
      <c r="E12" s="86"/>
      <c r="F12" s="86"/>
      <c r="G12" s="86"/>
      <c r="H12" s="86"/>
      <c r="I12" s="86"/>
    </row>
    <row r="13" spans="1:11" ht="46.95" customHeight="1" x14ac:dyDescent="0.3">
      <c r="A13" s="36" t="s">
        <v>40</v>
      </c>
      <c r="B13" s="36" t="s">
        <v>82</v>
      </c>
      <c r="C13" s="36" t="s">
        <v>140</v>
      </c>
      <c r="D13" s="36" t="s">
        <v>47</v>
      </c>
      <c r="E13" s="86"/>
      <c r="G13">
        <f>35788*0.8</f>
        <v>28630.400000000001</v>
      </c>
    </row>
    <row r="14" spans="1:11" x14ac:dyDescent="0.3">
      <c r="A14" s="149" t="s">
        <v>175</v>
      </c>
      <c r="B14" s="37" t="s">
        <v>48</v>
      </c>
      <c r="C14" s="41">
        <v>449</v>
      </c>
      <c r="D14" s="41">
        <v>2.33</v>
      </c>
      <c r="E14" s="96"/>
    </row>
    <row r="15" spans="1:11" x14ac:dyDescent="0.3">
      <c r="A15" s="150"/>
      <c r="B15" s="37" t="s">
        <v>49</v>
      </c>
      <c r="C15" s="41">
        <v>934.25</v>
      </c>
      <c r="D15" s="41">
        <v>34</v>
      </c>
      <c r="E15" s="96"/>
    </row>
    <row r="16" spans="1:11" x14ac:dyDescent="0.3">
      <c r="A16" s="150"/>
      <c r="B16" s="37" t="s">
        <v>50</v>
      </c>
      <c r="C16" s="41">
        <v>939.5</v>
      </c>
      <c r="D16" s="41">
        <v>8.25</v>
      </c>
      <c r="E16" s="96"/>
    </row>
    <row r="17" spans="1:5" x14ac:dyDescent="0.3">
      <c r="A17" s="150"/>
      <c r="B17" s="37" t="s">
        <v>51</v>
      </c>
      <c r="C17" s="41">
        <v>86</v>
      </c>
      <c r="D17" s="41">
        <v>53.93</v>
      </c>
      <c r="E17" s="96"/>
    </row>
    <row r="18" spans="1:5" x14ac:dyDescent="0.3">
      <c r="A18" s="150"/>
      <c r="B18" s="37" t="s">
        <v>52</v>
      </c>
      <c r="C18" s="41">
        <v>13.59</v>
      </c>
      <c r="D18" s="41">
        <v>8.43</v>
      </c>
      <c r="E18" s="96"/>
    </row>
    <row r="19" spans="1:5" ht="28.8" x14ac:dyDescent="0.3">
      <c r="A19" s="151"/>
      <c r="B19" s="71" t="s">
        <v>141</v>
      </c>
      <c r="C19" s="41"/>
      <c r="D19" s="9"/>
      <c r="E19" s="96"/>
    </row>
    <row r="20" spans="1:5" ht="29.4" customHeight="1" x14ac:dyDescent="0.3">
      <c r="A20" s="152" t="s">
        <v>176</v>
      </c>
      <c r="B20" s="38" t="s">
        <v>48</v>
      </c>
      <c r="C20" s="42">
        <v>502.25</v>
      </c>
      <c r="D20" s="42">
        <v>10.78</v>
      </c>
      <c r="E20" s="96"/>
    </row>
    <row r="21" spans="1:5" x14ac:dyDescent="0.3">
      <c r="A21" s="153"/>
      <c r="B21" s="38" t="s">
        <v>49</v>
      </c>
      <c r="C21" s="42">
        <v>1747.5</v>
      </c>
      <c r="D21" s="42">
        <v>74</v>
      </c>
      <c r="E21" s="96"/>
    </row>
    <row r="22" spans="1:5" x14ac:dyDescent="0.3">
      <c r="A22" s="153"/>
      <c r="B22" s="38" t="s">
        <v>50</v>
      </c>
      <c r="C22" s="42">
        <v>961.25</v>
      </c>
      <c r="D22" s="42">
        <v>15.75</v>
      </c>
      <c r="E22" s="96"/>
    </row>
    <row r="23" spans="1:5" x14ac:dyDescent="0.3">
      <c r="A23" s="153"/>
      <c r="B23" s="38" t="s">
        <v>51</v>
      </c>
      <c r="C23" s="42">
        <v>125.65</v>
      </c>
      <c r="D23" s="42">
        <v>67.680000000000007</v>
      </c>
      <c r="E23" s="96"/>
    </row>
    <row r="24" spans="1:5" x14ac:dyDescent="0.3">
      <c r="A24" s="153"/>
      <c r="B24" s="38" t="s">
        <v>52</v>
      </c>
      <c r="C24" s="42">
        <v>21.44</v>
      </c>
      <c r="D24" s="42">
        <v>8.44</v>
      </c>
      <c r="E24" s="96"/>
    </row>
    <row r="25" spans="1:5" ht="28.8" x14ac:dyDescent="0.3">
      <c r="A25" s="154"/>
      <c r="B25" s="71" t="s">
        <v>141</v>
      </c>
      <c r="C25" s="42"/>
      <c r="D25" s="9"/>
    </row>
  </sheetData>
  <mergeCells count="5">
    <mergeCell ref="B1:D1"/>
    <mergeCell ref="A3:D3"/>
    <mergeCell ref="A14:A19"/>
    <mergeCell ref="A20:A25"/>
    <mergeCell ref="B11:C11"/>
  </mergeCells>
  <pageMargins left="0.7" right="0.7" top="0.75" bottom="0.75" header="0.3" footer="0.3"/>
  <pageSetup paperSize="9" scale="6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D26"/>
  <sheetViews>
    <sheetView topLeftCell="A2" zoomScale="70" zoomScaleNormal="70" workbookViewId="0">
      <selection activeCell="C23" sqref="C23"/>
    </sheetView>
  </sheetViews>
  <sheetFormatPr defaultRowHeight="14.4" x14ac:dyDescent="0.3"/>
  <cols>
    <col min="1" max="1" width="53.44140625" style="3" customWidth="1"/>
    <col min="2" max="2" width="42.6640625" customWidth="1"/>
    <col min="3" max="3" width="24.44140625" customWidth="1"/>
    <col min="4" max="4" width="18" customWidth="1"/>
    <col min="5" max="6" width="16.33203125" customWidth="1"/>
    <col min="7" max="7" width="14.33203125" customWidth="1"/>
    <col min="8" max="8" width="12.6640625" customWidth="1"/>
    <col min="9" max="9" width="11.44140625" customWidth="1"/>
    <col min="10" max="10" width="42.44140625" customWidth="1"/>
    <col min="11" max="11" width="22.5546875" customWidth="1"/>
  </cols>
  <sheetData>
    <row r="1" spans="1:4" ht="49.5" customHeight="1" thickBot="1" x14ac:dyDescent="0.35">
      <c r="A1" s="7" t="s">
        <v>143</v>
      </c>
      <c r="B1" s="147" t="s">
        <v>183</v>
      </c>
      <c r="C1" s="148"/>
      <c r="D1" s="53"/>
    </row>
    <row r="2" spans="1:4" ht="21.75" customHeight="1" x14ac:dyDescent="0.3">
      <c r="A2" s="88"/>
      <c r="B2" s="89"/>
      <c r="C2" s="89"/>
    </row>
    <row r="3" spans="1:4" ht="18" customHeight="1" x14ac:dyDescent="0.3">
      <c r="A3" s="112" t="s">
        <v>61</v>
      </c>
      <c r="B3" s="112"/>
      <c r="C3" s="112"/>
    </row>
    <row r="4" spans="1:4" s="98" customFormat="1" ht="30" customHeight="1" x14ac:dyDescent="0.3">
      <c r="A4" s="97" t="s">
        <v>59</v>
      </c>
      <c r="B4" s="44" t="s">
        <v>168</v>
      </c>
      <c r="C4" s="9"/>
    </row>
    <row r="5" spans="1:4" s="98" customFormat="1" ht="30" customHeight="1" x14ac:dyDescent="0.3">
      <c r="A5" s="97" t="s">
        <v>60</v>
      </c>
      <c r="B5" s="31">
        <v>1294991</v>
      </c>
      <c r="C5" s="9"/>
    </row>
    <row r="6" spans="1:4" s="98" customFormat="1" ht="48" customHeight="1" x14ac:dyDescent="0.3">
      <c r="A6" s="97" t="s">
        <v>103</v>
      </c>
      <c r="B6" s="31">
        <v>0</v>
      </c>
      <c r="C6" s="101" t="s">
        <v>177</v>
      </c>
    </row>
    <row r="7" spans="1:4" s="98" customFormat="1" ht="30" customHeight="1" x14ac:dyDescent="0.3">
      <c r="A7" s="97" t="s">
        <v>102</v>
      </c>
      <c r="B7" s="31">
        <v>0</v>
      </c>
      <c r="C7" s="9"/>
      <c r="D7" s="43"/>
    </row>
    <row r="8" spans="1:4" s="98" customFormat="1" ht="28.8" x14ac:dyDescent="0.3">
      <c r="A8" s="97" t="s">
        <v>83</v>
      </c>
      <c r="B8" s="31">
        <v>0</v>
      </c>
      <c r="C8" s="9"/>
      <c r="D8" s="43"/>
    </row>
    <row r="9" spans="1:4" s="98" customFormat="1" x14ac:dyDescent="0.3">
      <c r="A9" s="47"/>
      <c r="B9" s="48"/>
      <c r="C9" s="48"/>
      <c r="D9" s="43"/>
    </row>
    <row r="10" spans="1:4" ht="29.4" customHeight="1" x14ac:dyDescent="0.3">
      <c r="A10" s="91" t="s">
        <v>56</v>
      </c>
      <c r="B10" s="79">
        <v>1.895</v>
      </c>
      <c r="C10" s="9"/>
      <c r="D10" s="43"/>
    </row>
    <row r="11" spans="1:4" x14ac:dyDescent="0.3">
      <c r="A11" s="23" t="s">
        <v>58</v>
      </c>
      <c r="B11" s="31">
        <v>0</v>
      </c>
      <c r="C11" s="35">
        <f>B11/B10</f>
        <v>0</v>
      </c>
    </row>
    <row r="12" spans="1:4" x14ac:dyDescent="0.3">
      <c r="A12" s="23" t="s">
        <v>57</v>
      </c>
      <c r="B12" s="31">
        <v>0</v>
      </c>
      <c r="C12" s="35">
        <f>B12/B10</f>
        <v>0</v>
      </c>
    </row>
    <row r="13" spans="1:4" x14ac:dyDescent="0.3">
      <c r="A13" s="45" t="s">
        <v>142</v>
      </c>
      <c r="B13" s="50">
        <v>1.895</v>
      </c>
      <c r="C13" s="101" t="s">
        <v>178</v>
      </c>
    </row>
    <row r="14" spans="1:4" x14ac:dyDescent="0.3">
      <c r="A14" s="45" t="s">
        <v>104</v>
      </c>
      <c r="B14" s="31">
        <v>53058</v>
      </c>
      <c r="C14" s="9"/>
    </row>
    <row r="15" spans="1:4" x14ac:dyDescent="0.3">
      <c r="A15" s="61" t="s">
        <v>105</v>
      </c>
      <c r="B15" s="31">
        <v>64739</v>
      </c>
      <c r="C15" s="9"/>
    </row>
    <row r="16" spans="1:4" ht="28.8" x14ac:dyDescent="0.3">
      <c r="A16" s="60" t="s">
        <v>65</v>
      </c>
      <c r="B16" s="42" t="s">
        <v>179</v>
      </c>
      <c r="C16" s="99"/>
      <c r="D16" s="43"/>
    </row>
    <row r="17" spans="1:4" ht="28.8" x14ac:dyDescent="0.3">
      <c r="A17" s="60" t="s">
        <v>24</v>
      </c>
      <c r="B17" s="100" t="s">
        <v>180</v>
      </c>
      <c r="C17" s="99"/>
    </row>
    <row r="18" spans="1:4" ht="28.8" x14ac:dyDescent="0.3">
      <c r="A18" s="60" t="s">
        <v>88</v>
      </c>
      <c r="B18" s="42" t="s">
        <v>181</v>
      </c>
      <c r="C18" s="99"/>
      <c r="D18" s="53"/>
    </row>
    <row r="19" spans="1:4" ht="15.6" customHeight="1" x14ac:dyDescent="0.3">
      <c r="A19" s="157" t="s">
        <v>62</v>
      </c>
      <c r="B19" s="158"/>
      <c r="C19" s="157"/>
    </row>
    <row r="20" spans="1:4" x14ac:dyDescent="0.3">
      <c r="A20" s="91" t="s">
        <v>63</v>
      </c>
      <c r="B20" s="79">
        <v>0.78400000000000003</v>
      </c>
      <c r="C20" s="9"/>
    </row>
    <row r="21" spans="1:4" x14ac:dyDescent="0.3">
      <c r="A21" s="45" t="s">
        <v>106</v>
      </c>
      <c r="B21" s="31">
        <v>22521</v>
      </c>
      <c r="C21" s="9"/>
    </row>
    <row r="22" spans="1:4" x14ac:dyDescent="0.3">
      <c r="A22" s="45" t="s">
        <v>107</v>
      </c>
      <c r="B22" s="31">
        <v>31738</v>
      </c>
      <c r="C22" s="9"/>
    </row>
    <row r="23" spans="1:4" ht="43.2" x14ac:dyDescent="0.3">
      <c r="A23" s="46" t="s">
        <v>64</v>
      </c>
      <c r="B23" s="42" t="s">
        <v>179</v>
      </c>
      <c r="C23" s="101" t="s">
        <v>182</v>
      </c>
    </row>
    <row r="24" spans="1:4" ht="28.8" x14ac:dyDescent="0.3">
      <c r="A24" s="46" t="s">
        <v>24</v>
      </c>
      <c r="B24" s="100" t="s">
        <v>180</v>
      </c>
      <c r="C24" s="9"/>
    </row>
    <row r="25" spans="1:4" ht="28.8" x14ac:dyDescent="0.3">
      <c r="A25" s="46" t="s">
        <v>66</v>
      </c>
      <c r="B25" s="31" t="s">
        <v>181</v>
      </c>
      <c r="C25" s="9"/>
    </row>
    <row r="26" spans="1:4" x14ac:dyDescent="0.3">
      <c r="A26" s="53"/>
    </row>
  </sheetData>
  <mergeCells count="3">
    <mergeCell ref="B1:C1"/>
    <mergeCell ref="A3:C3"/>
    <mergeCell ref="A19:C19"/>
  </mergeCells>
  <pageMargins left="0.7" right="0.7" top="0.75" bottom="0.75" header="0.3" footer="0.3"/>
  <pageSetup paperSize="9" scale="6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Darblapas</vt:lpstr>
      </vt:variant>
      <vt:variant>
        <vt:i4>5</vt:i4>
      </vt:variant>
      <vt:variant>
        <vt:lpstr>Diapazoni ar nosaukumiem</vt:lpstr>
      </vt:variant>
      <vt:variant>
        <vt:i4>2</vt:i4>
      </vt:variant>
    </vt:vector>
  </HeadingPairs>
  <TitlesOfParts>
    <vt:vector size="7" baseType="lpstr">
      <vt:lpstr>Investiciju_plans_POST2020</vt:lpstr>
      <vt:lpstr>Par aglo. un dec.kan.</vt:lpstr>
      <vt:lpstr>Ūdenssaimniec_ESOŠS_VĒRTĒJUMS</vt:lpstr>
      <vt:lpstr>NAI_esošais_vērtējums</vt:lpstr>
      <vt:lpstr>Ekonomiskais_novērtējums</vt:lpstr>
      <vt:lpstr>Investiciju_plans_POST2020!Drukas_apgabals</vt:lpstr>
      <vt:lpstr>Ūdenssaimniec_ESOŠS_VĒRTĒJUMS!Drukas_apgabals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2020-03-23T09:58:34Z</dcterms:modified>
</cp:coreProperties>
</file>