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2F902A6D-F0E2-40E2-86EC-0EE6DE5A60F2}" xr6:coauthVersionLast="45" xr6:coauthVersionMax="45" xr10:uidLastSave="{00000000-0000-0000-0000-000000000000}"/>
  <bookViews>
    <workbookView xWindow="-108" yWindow="-108" windowWidth="23256" windowHeight="12576" tabRatio="902" activeTab="3"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 name="Lapa1" sheetId="10" state="hidden" r:id="rId6"/>
  </sheets>
  <definedNames>
    <definedName name="_xlnm.Print_Area" localSheetId="0">Investiciju_plans_POST2020!$A$1:$H$36</definedName>
    <definedName name="_xlnm.Print_Area" localSheetId="1">'Par aglo. un dec.kan.'!$A$1:$B$14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 i="7" l="1"/>
  <c r="H31" i="1" l="1"/>
  <c r="H24" i="1"/>
  <c r="H19" i="1"/>
  <c r="C27" i="7" l="1"/>
  <c r="C26" i="7"/>
  <c r="B1" i="9"/>
  <c r="B1" i="8"/>
  <c r="C12" i="9"/>
  <c r="C11" i="9"/>
  <c r="C5" i="8"/>
  <c r="C6" i="8"/>
  <c r="C10" i="7"/>
  <c r="D10" i="7"/>
  <c r="B10" i="7"/>
  <c r="C7" i="7"/>
  <c r="C8" i="7"/>
  <c r="D19" i="1" l="1"/>
  <c r="D24" i="1"/>
  <c r="D15" i="1"/>
  <c r="D31" i="1"/>
</calcChain>
</file>

<file path=xl/sharedStrings.xml><?xml version="1.0" encoding="utf-8"?>
<sst xmlns="http://schemas.openxmlformats.org/spreadsheetml/2006/main" count="245" uniqueCount="180">
  <si>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</si>
  <si>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</si>
  <si>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</si>
  <si>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</si>
  <si>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</si>
  <si>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</si>
  <si>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</si>
  <si>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</si>
  <si>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</si>
  <si>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</si>
  <si>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</si>
  <si>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</si>
  <si>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</si>
  <si>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</si>
  <si>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</si>
  <si>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</si>
  <si>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</si>
  <si>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</si>
  <si>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</si>
  <si>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</si>
  <si>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</si>
  <si>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</si>
  <si>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</si>
  <si>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</si>
  <si>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</si>
  <si>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</si>
  <si>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</si>
  <si>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</si>
  <si>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</si>
  <si>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</si>
  <si>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</si>
  <si>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</si>
  <si>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</si>
  <si>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</si>
  <si>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</si>
  <si>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</si>
  <si>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</si>
  <si>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</si>
  <si>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</si>
  <si>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</si>
  <si>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</si>
  <si>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</si>
  <si>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</si>
  <si>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</si>
  <si>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</si>
  <si>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</si>
  <si>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</si>
  <si>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</si>
  <si>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</si>
  <si>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</si>
  <si>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</si>
  <si>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</si>
  <si>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</si>
  <si>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</si>
  <si>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</si>
  <si>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</si>
  <si>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</si>
  <si>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</si>
  <si>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</si>
  <si>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</si>
  <si>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</si>
  <si>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</si>
  <si>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</si>
  <si>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</si>
  <si>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</si>
  <si>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</si>
  <si>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</si>
  <si>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</si>
  <si>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</si>
  <si>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</si>
  <si>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</si>
  <si>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</si>
  <si>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</si>
  <si>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</si>
  <si>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</si>
  <si>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</si>
  <si>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</si>
  <si>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</si>
  <si>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</si>
  <si>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</si>
  <si>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</si>
  <si>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</si>
  <si>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</si>
  <si>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</si>
  <si>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</si>
  <si>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</si>
  <si>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</si>
  <si>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</si>
  <si>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</si>
  <si>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</si>
  <si>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</si>
  <si>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</si>
  <si>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</si>
  <si>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</si>
  <si>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</si>
  <si>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</si>
  <si>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</si>
  <si>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</si>
  <si>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</si>
  <si>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</si>
  <si>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</si>
  <si>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</si>
  <si>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</si>
  <si>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</si>
  <si>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</si>
  <si>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</si>
  <si>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</si>
  <si>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</si>
  <si>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</si>
  <si>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</si>
  <si>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</si>
  <si>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</si>
  <si>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</si>
  <si>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</si>
  <si>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</si>
  <si>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</si>
  <si>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</si>
  <si>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</si>
  <si>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</si>
  <si>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</si>
  <si>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</si>
  <si>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</si>
  <si>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</si>
  <si>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</si>
  <si>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</si>
  <si>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</si>
  <si>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</si>
  <si>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</si>
  <si>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</si>
  <si>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</si>
  <si>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</si>
  <si>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</si>
  <si>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</si>
  <si>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</si>
  <si>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</si>
  <si>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</si>
  <si>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</si>
  <si>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</si>
  <si>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</si>
  <si>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</si>
  <si>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</si>
  <si>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</si>
  <si>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</si>
  <si>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</si>
  <si>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</si>
  <si>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</si>
  <si>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</si>
  <si>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Jaunpiebalgas novad dome</t>
  </si>
  <si>
    <t>Jaunpiebalgas novada dome</t>
  </si>
  <si>
    <t>Sporta iela 8, NAI 1</t>
  </si>
  <si>
    <t>Kalna nedēļa, Jaunpiebalga</t>
  </si>
  <si>
    <t>Kalna nedēļas, Artēziskā aka Nr.1</t>
  </si>
  <si>
    <t>Kalna nedēļas, Artēziskā aka Nr.2</t>
  </si>
  <si>
    <t>akas un pieslēgumu  pārbūve  Kalna ielā</t>
  </si>
  <si>
    <t>Apstiprināti -Domes lēmums Nr. 191; sēdes protokols Nr. 15; 18.11.2019</t>
  </si>
  <si>
    <t>līdz 2021</t>
  </si>
  <si>
    <t>Tiek gatavots</t>
  </si>
  <si>
    <t>Pēc PMLP datiem deklarētas 907 iedz. Uz 01.01.2019.</t>
  </si>
  <si>
    <r>
      <t xml:space="preserve">Kopējais iedzīvotāju skaits pilsētā (ciemā) </t>
    </r>
    <r>
      <rPr>
        <b/>
        <sz val="12"/>
        <color rgb="FFFF0000"/>
        <rFont val="Calibri"/>
        <family val="2"/>
        <scheme val="minor"/>
      </rPr>
      <t>(01.01.2019)</t>
    </r>
  </si>
  <si>
    <r>
      <t xml:space="preserve">Aglomerācijas iedzīvotāju skaits uz </t>
    </r>
    <r>
      <rPr>
        <b/>
        <sz val="12"/>
        <color rgb="FFFF0000"/>
        <rFont val="Calibri"/>
        <family val="2"/>
        <scheme val="minor"/>
      </rPr>
      <t>(01.01.2019)</t>
    </r>
  </si>
  <si>
    <t>31 (80)</t>
  </si>
  <si>
    <t>Nav, jo plānojums ir no 2016.-2027.gadam</t>
  </si>
  <si>
    <t>Plānots tālos ielu galus izslēgt no aglomerācijas, bet nav zināms kad.</t>
  </si>
  <si>
    <t>N/A</t>
  </si>
  <si>
    <t>Avārijas kā plīsumu nav faktiski, aizsērējumi gadās, bet tos novērš ar VINDU. Drīzāk būvnieku brāķi un celtniecības rezultātā.pie daudzdzīvokļu mājām ir akas, kas aizsērē. Cilvēku kultūra.</t>
  </si>
  <si>
    <t>izbūvēja jauno ielu pie garā kroga - izbūvēta lietus kanalizāciju, tur tieši atdalīts, 2019.gadā ATDALĪJA arī 27 māja pie gaujas ielas.</t>
  </si>
  <si>
    <t>Pie NAI 1 punkts, ir pieņemšans rezervuārs 100m3, uzskaite īpaša nav.</t>
  </si>
  <si>
    <t>Kopā ar ieguvi</t>
  </si>
  <si>
    <t>Ūdenstornis, Kalna ielas</t>
  </si>
  <si>
    <t>no tiem 18906 m3 Piebalgas alus</t>
  </si>
  <si>
    <t>Zudumu apjoms pret kopējo plūsmu uz NAI, pret ciemā savākto (bez Piebalgas alus, kas atrodas blakus zudumi ir - 32%</t>
  </si>
  <si>
    <t>Mājas iesniegums, komunālie TN, pašvaldība izstrādā projektu, bet tīklus būvē cilvēks. Pašvaldība izstrādā Tehnisko projektu. Būs šogad tas.</t>
  </si>
  <si>
    <t>Pietiek paņemt un nav problēmu attīrīt</t>
  </si>
  <si>
    <t>Ved uz dūņu lauku, uz laukiem ved. Problēmu nav.</t>
  </si>
  <si>
    <t>118 t dabiski mitras un 7.198 t sausnas (2-ūdens)</t>
  </si>
  <si>
    <t>Caur pašvaldības budžetu</t>
  </si>
  <si>
    <t>Tarifs nav pietiekams visu izmaksu segšanai, sedz ražošanas izmaksas</t>
  </si>
  <si>
    <t>Pašiem ir ikdienas darba plāns uz katru gadu, ko ieliek budžetā</t>
  </si>
  <si>
    <t>JAUNPIEBALGA</t>
  </si>
  <si>
    <t>Ārpus aglomerācijas pēc kadastra un PMLP datiem ir deklarēta 241 persona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</si>
</sst>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i/>
      <sz val="11"/>
      <name val="Calibri"/>
      <family val="2"/>
      <scheme val="minor"/>
    </font>
    <font>
      <sz val="8"/>
      <name val="Calibri"/>
      <family val="2"/>
      <scheme val="minor"/>
    </font>
    <font>
      <i/>
      <sz val="11"/>
      <name val="Calibri"/>
      <family val="2"/>
      <charset val="186"/>
      <scheme val="minor"/>
    </font>
    <font>
      <sz val="10"/>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12" fillId="0" borderId="0"/>
  </cellStyleXfs>
  <cellXfs count="195">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3" fillId="4" borderId="1" xfId="0" applyFont="1" applyFill="1" applyBorder="1" applyAlignment="1">
      <alignment vertical="top" wrapText="1"/>
    </xf>
    <xf numFmtId="0" fontId="16" fillId="0" borderId="1" xfId="0" applyFont="1" applyBorder="1" applyAlignment="1">
      <alignment vertical="center" wrapText="1"/>
    </xf>
    <xf numFmtId="0" fontId="16" fillId="0" borderId="1" xfId="0" applyFont="1" applyFill="1" applyBorder="1" applyAlignment="1">
      <alignment vertical="center" wrapText="1"/>
    </xf>
    <xf numFmtId="0" fontId="0" fillId="0" borderId="0" xfId="0" applyBorder="1" applyAlignment="1">
      <alignment wrapText="1"/>
    </xf>
    <xf numFmtId="0" fontId="3" fillId="7" borderId="19" xfId="0" applyFont="1" applyFill="1" applyBorder="1" applyAlignment="1">
      <alignment horizontal="right" vertical="top"/>
    </xf>
    <xf numFmtId="0" fontId="16" fillId="2" borderId="2" xfId="0" applyFont="1" applyFill="1" applyBorder="1" applyAlignment="1">
      <alignment horizontal="center" vertical="center" wrapText="1"/>
    </xf>
    <xf numFmtId="0" fontId="23" fillId="0" borderId="20" xfId="0" applyFont="1" applyFill="1" applyBorder="1"/>
    <xf numFmtId="0" fontId="23" fillId="0" borderId="21" xfId="0" applyFont="1" applyFill="1" applyBorder="1"/>
    <xf numFmtId="0" fontId="25"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4" borderId="1" xfId="0" applyFill="1" applyBorder="1" applyAlignment="1">
      <alignment horizontal="center" vertical="center"/>
    </xf>
    <xf numFmtId="0" fontId="18" fillId="0" borderId="0" xfId="0" applyFont="1" applyFill="1"/>
    <xf numFmtId="0" fontId="0" fillId="0" borderId="20" xfId="0" applyFill="1" applyBorder="1"/>
    <xf numFmtId="1" fontId="16" fillId="4" borderId="1" xfId="0" applyNumberFormat="1" applyFont="1" applyFill="1" applyBorder="1" applyAlignment="1">
      <alignment horizontal="center" vertical="center" wrapText="1"/>
    </xf>
    <xf numFmtId="0" fontId="3" fillId="4" borderId="7" xfId="0" applyFont="1" applyFill="1" applyBorder="1" applyAlignment="1">
      <alignment horizontal="center" vertical="top"/>
    </xf>
    <xf numFmtId="0" fontId="18" fillId="0" borderId="0" xfId="0" applyFont="1" applyBorder="1" applyAlignment="1">
      <alignment vertical="top"/>
    </xf>
    <xf numFmtId="0" fontId="3" fillId="4" borderId="1" xfId="0" applyFont="1" applyFill="1" applyBorder="1" applyAlignment="1">
      <alignment horizontal="center" vertical="center"/>
    </xf>
    <xf numFmtId="164" fontId="0" fillId="8" borderId="1" xfId="0" applyNumberFormat="1" applyFill="1" applyBorder="1" applyAlignment="1">
      <alignment horizontal="center" vertical="center"/>
    </xf>
    <xf numFmtId="164" fontId="0" fillId="2" borderId="1" xfId="0" applyNumberFormat="1" applyFill="1" applyBorder="1" applyAlignment="1">
      <alignment horizontal="center" vertical="center"/>
    </xf>
    <xf numFmtId="3" fontId="0" fillId="2" borderId="1" xfId="0" applyNumberFormat="1" applyFill="1" applyBorder="1" applyAlignment="1">
      <alignment horizontal="center" vertical="center"/>
    </xf>
    <xf numFmtId="0" fontId="3" fillId="0" borderId="3" xfId="0" applyFont="1" applyBorder="1" applyAlignment="1">
      <alignment horizontal="center" vertical="center"/>
    </xf>
    <xf numFmtId="3" fontId="0" fillId="4" borderId="1" xfId="0" applyNumberForma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ill="1" applyBorder="1" applyAlignment="1">
      <alignment horizontal="center" vertical="center"/>
    </xf>
    <xf numFmtId="0" fontId="3" fillId="4" borderId="1" xfId="0" applyFont="1" applyFill="1" applyBorder="1" applyAlignment="1">
      <alignment horizontal="center" vertical="center" wrapText="1"/>
    </xf>
    <xf numFmtId="3" fontId="0" fillId="8" borderId="1" xfId="0" applyNumberFormat="1" applyFill="1" applyBorder="1" applyAlignment="1">
      <alignment horizontal="center" vertical="center"/>
    </xf>
    <xf numFmtId="0" fontId="3" fillId="4" borderId="7" xfId="0" applyFont="1" applyFill="1" applyBorder="1" applyAlignment="1">
      <alignment horizontal="center" vertical="center"/>
    </xf>
    <xf numFmtId="0" fontId="21" fillId="4" borderId="1" xfId="0" applyFont="1" applyFill="1" applyBorder="1" applyAlignment="1">
      <alignment horizontal="center" vertical="center" wrapText="1"/>
    </xf>
    <xf numFmtId="10" fontId="0" fillId="0" borderId="1" xfId="0" applyNumberFormat="1" applyFill="1" applyBorder="1" applyAlignment="1">
      <alignment horizontal="center" vertical="center"/>
    </xf>
    <xf numFmtId="1" fontId="0" fillId="2" borderId="1" xfId="0" applyNumberFormat="1" applyFill="1" applyBorder="1" applyAlignment="1">
      <alignment horizontal="center" vertical="center"/>
    </xf>
    <xf numFmtId="1" fontId="0" fillId="8" borderId="1" xfId="0" applyNumberFormat="1" applyFill="1" applyBorder="1" applyAlignment="1">
      <alignment horizontal="center" vertical="center"/>
    </xf>
    <xf numFmtId="3" fontId="0" fillId="4" borderId="1" xfId="0" applyNumberFormat="1" applyFill="1" applyBorder="1" applyAlignment="1">
      <alignment horizontal="center" vertical="center" wrapText="1"/>
    </xf>
    <xf numFmtId="3" fontId="28" fillId="4" borderId="1" xfId="0" applyNumberFormat="1" applyFont="1" applyFill="1" applyBorder="1" applyAlignment="1">
      <alignment vertical="top" wrapText="1"/>
    </xf>
    <xf numFmtId="3" fontId="0" fillId="4" borderId="1" xfId="0" applyNumberFormat="1" applyFill="1" applyBorder="1" applyAlignment="1">
      <alignment horizontal="center" vertical="top"/>
    </xf>
    <xf numFmtId="3" fontId="20" fillId="4" borderId="1" xfId="0" applyNumberFormat="1" applyFont="1" applyFill="1" applyBorder="1" applyAlignment="1">
      <alignment horizontal="center" vertical="center"/>
    </xf>
    <xf numFmtId="3" fontId="0" fillId="4" borderId="7" xfId="0" applyNumberFormat="1" applyFill="1" applyBorder="1" applyAlignment="1">
      <alignment horizontal="center" vertical="center"/>
    </xf>
    <xf numFmtId="3" fontId="14" fillId="4" borderId="1" xfId="0" applyNumberFormat="1" applyFont="1" applyFill="1" applyBorder="1" applyAlignment="1">
      <alignment horizontal="center" vertical="center"/>
    </xf>
    <xf numFmtId="10" fontId="0" fillId="0" borderId="1" xfId="0" applyNumberFormat="1" applyBorder="1" applyAlignment="1">
      <alignment horizontal="center" vertical="center"/>
    </xf>
    <xf numFmtId="3" fontId="0" fillId="5" borderId="1" xfId="0" applyNumberFormat="1" applyFill="1" applyBorder="1" applyAlignment="1">
      <alignment horizontal="center" vertical="center"/>
    </xf>
    <xf numFmtId="4" fontId="0" fillId="4" borderId="1" xfId="0" applyNumberFormat="1" applyFill="1" applyBorder="1" applyAlignment="1">
      <alignment horizontal="center" vertical="center"/>
    </xf>
    <xf numFmtId="4" fontId="20" fillId="4" borderId="1" xfId="0" applyNumberFormat="1" applyFont="1" applyFill="1" applyBorder="1" applyAlignment="1">
      <alignment horizontal="center" vertical="center"/>
    </xf>
    <xf numFmtId="4" fontId="0" fillId="4" borderId="1" xfId="0" applyNumberFormat="1" applyFill="1" applyBorder="1" applyAlignment="1">
      <alignment horizontal="center" vertical="top"/>
    </xf>
    <xf numFmtId="4" fontId="0" fillId="4" borderId="1" xfId="0" applyNumberFormat="1" applyFill="1" applyBorder="1" applyAlignment="1">
      <alignment horizontal="center" vertical="center" wrapText="1"/>
    </xf>
    <xf numFmtId="0" fontId="0" fillId="0" borderId="4" xfId="0" applyBorder="1" applyAlignment="1">
      <alignment horizontal="center" vertical="center"/>
    </xf>
    <xf numFmtId="0" fontId="0" fillId="4" borderId="0" xfId="0" applyFill="1" applyAlignment="1">
      <alignment horizontal="center"/>
    </xf>
    <xf numFmtId="3" fontId="0" fillId="4" borderId="1" xfId="0" applyNumberFormat="1" applyFill="1" applyBorder="1" applyAlignment="1">
      <alignment vertical="top" wrapText="1"/>
    </xf>
    <xf numFmtId="0" fontId="0" fillId="0" borderId="0" xfId="0"/>
    <xf numFmtId="3" fontId="0" fillId="4" borderId="1" xfId="0" applyNumberFormat="1" applyFill="1" applyBorder="1" applyAlignment="1">
      <alignment vertical="top" wrapText="1"/>
    </xf>
    <xf numFmtId="0" fontId="3" fillId="4" borderId="1" xfId="0" applyFont="1" applyFill="1" applyBorder="1" applyAlignment="1">
      <alignment vertical="top" wrapText="1"/>
    </xf>
    <xf numFmtId="4" fontId="0" fillId="4" borderId="1" xfId="0" applyNumberFormat="1" applyFill="1" applyBorder="1" applyAlignment="1">
      <alignment vertical="top"/>
    </xf>
    <xf numFmtId="4" fontId="0" fillId="0" borderId="1" xfId="0" applyNumberFormat="1" applyFill="1" applyBorder="1" applyAlignment="1">
      <alignment vertical="top"/>
    </xf>
    <xf numFmtId="164" fontId="0" fillId="4" borderId="1" xfId="0" applyNumberFormat="1" applyFill="1" applyBorder="1" applyAlignment="1">
      <alignment horizontal="center" vertical="center"/>
    </xf>
    <xf numFmtId="4" fontId="0" fillId="0" borderId="1" xfId="0" applyNumberFormat="1" applyFill="1" applyBorder="1" applyAlignment="1">
      <alignment horizontal="center" vertical="center"/>
    </xf>
    <xf numFmtId="4" fontId="0" fillId="4" borderId="8" xfId="0" applyNumberFormat="1" applyFill="1" applyBorder="1" applyAlignment="1">
      <alignment horizontal="right" vertical="top"/>
    </xf>
    <xf numFmtId="0" fontId="0" fillId="4" borderId="1" xfId="0" applyFill="1" applyBorder="1" applyAlignment="1">
      <alignment horizontal="center" vertical="center" wrapText="1"/>
    </xf>
    <xf numFmtId="0" fontId="0" fillId="4" borderId="1" xfId="0" applyFill="1" applyBorder="1" applyAlignment="1">
      <alignment wrapText="1"/>
    </xf>
    <xf numFmtId="0" fontId="3" fillId="4" borderId="1" xfId="0" applyFont="1" applyFill="1" applyBorder="1" applyAlignment="1">
      <alignment horizontal="left" vertical="center" wrapText="1"/>
    </xf>
    <xf numFmtId="0" fontId="20" fillId="0" borderId="2" xfId="0" applyFont="1" applyFill="1" applyBorder="1" applyAlignment="1">
      <alignment wrapText="1"/>
    </xf>
    <xf numFmtId="0" fontId="20" fillId="0" borderId="1" xfId="0" applyFont="1" applyFill="1" applyBorder="1" applyAlignment="1">
      <alignment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9" fillId="0" borderId="0" xfId="0" applyFont="1" applyBorder="1" applyAlignment="1">
      <alignment horizontal="left"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center"/>
    </xf>
    <xf numFmtId="0" fontId="3" fillId="4" borderId="2" xfId="0" applyFont="1" applyFill="1" applyBorder="1" applyAlignment="1">
      <alignment horizontal="center" vertical="center"/>
    </xf>
    <xf numFmtId="0" fontId="0" fillId="4" borderId="7" xfId="0" applyFill="1" applyBorder="1" applyAlignment="1">
      <alignment horizontal="center" vertical="center"/>
    </xf>
    <xf numFmtId="0" fontId="0" fillId="4" borderId="2" xfId="0" applyFill="1" applyBorder="1" applyAlignment="1">
      <alignment horizontal="center" vertical="center"/>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4" xfId="0" applyFont="1" applyBorder="1" applyAlignment="1">
      <alignment horizontal="right" vertical="top"/>
    </xf>
    <xf numFmtId="0" fontId="3" fillId="0" borderId="15" xfId="0" applyFont="1" applyBorder="1" applyAlignment="1">
      <alignment horizontal="right" vertical="top"/>
    </xf>
    <xf numFmtId="0" fontId="0" fillId="4" borderId="7" xfId="0" applyFill="1" applyBorder="1" applyAlignment="1">
      <alignment horizontal="right" vertical="top"/>
    </xf>
    <xf numFmtId="0" fontId="0" fillId="4" borderId="2" xfId="0"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3" fillId="4" borderId="7" xfId="0" applyFont="1" applyFill="1" applyBorder="1" applyAlignment="1">
      <alignment horizontal="right" vertical="top" wrapText="1"/>
    </xf>
    <xf numFmtId="0" fontId="3" fillId="4" borderId="2" xfId="0" applyFont="1" applyFill="1" applyBorder="1" applyAlignment="1">
      <alignment horizontal="right" vertical="top" wrapText="1"/>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2" fillId="9"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20" fillId="0" borderId="8" xfId="0" applyFont="1" applyBorder="1" applyAlignment="1">
      <alignment horizontal="left" wrapText="1"/>
    </xf>
    <xf numFmtId="0" fontId="20" fillId="0" borderId="10" xfId="0" applyFont="1" applyBorder="1" applyAlignment="1">
      <alignment horizontal="left" wrapText="1"/>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2">
    <cellStyle name="Normal 2" xfId="1" xr:uid="{00000000-0005-0000-0000-000001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0"/>
  <sheetViews>
    <sheetView view="pageBreakPreview" topLeftCell="A5" zoomScale="70" zoomScaleNormal="90" zoomScaleSheetLayoutView="70" workbookViewId="0">
      <selection activeCell="B2" sqref="B2"/>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49.5" customHeight="1" thickBot="1" x14ac:dyDescent="0.35">
      <c r="A1" s="7" t="s">
        <v>144</v>
      </c>
      <c r="B1" s="173" t="s">
        <v>178</v>
      </c>
      <c r="C1" s="174"/>
      <c r="D1" s="174"/>
    </row>
    <row r="2" spans="1:8" ht="21.75" customHeight="1" x14ac:dyDescent="0.3">
      <c r="A2" s="5"/>
      <c r="B2" s="6"/>
      <c r="C2" s="6"/>
      <c r="D2" s="6"/>
    </row>
    <row r="3" spans="1:8" s="4" customFormat="1" ht="18" customHeight="1" x14ac:dyDescent="0.3">
      <c r="A3" s="175" t="s">
        <v>112</v>
      </c>
      <c r="B3" s="175"/>
      <c r="C3" s="175"/>
      <c r="D3" s="175"/>
      <c r="E3" s="166" t="s">
        <v>113</v>
      </c>
      <c r="F3" s="166"/>
      <c r="G3" s="166"/>
      <c r="H3" s="166"/>
    </row>
    <row r="4" spans="1:8" ht="55.5" customHeight="1" x14ac:dyDescent="0.3">
      <c r="A4" s="177" t="s">
        <v>7</v>
      </c>
      <c r="B4" s="177" t="s">
        <v>94</v>
      </c>
      <c r="C4" s="177" t="s">
        <v>129</v>
      </c>
      <c r="D4" s="176" t="s">
        <v>22</v>
      </c>
      <c r="E4" s="167" t="s">
        <v>7</v>
      </c>
      <c r="F4" s="167" t="s">
        <v>114</v>
      </c>
      <c r="G4" s="167" t="s">
        <v>9</v>
      </c>
      <c r="H4" s="168" t="s">
        <v>22</v>
      </c>
    </row>
    <row r="5" spans="1:8" ht="129" customHeight="1" x14ac:dyDescent="0.3">
      <c r="A5" s="177"/>
      <c r="B5" s="177"/>
      <c r="C5" s="177"/>
      <c r="D5" s="176"/>
      <c r="E5" s="167"/>
      <c r="F5" s="167"/>
      <c r="G5" s="167"/>
      <c r="H5" s="168"/>
    </row>
    <row r="6" spans="1:8" x14ac:dyDescent="0.3">
      <c r="A6" s="170" t="s">
        <v>18</v>
      </c>
      <c r="B6" s="170"/>
      <c r="C6" s="170"/>
      <c r="D6" s="170"/>
      <c r="E6" s="169" t="s">
        <v>134</v>
      </c>
      <c r="F6" s="169"/>
      <c r="G6" s="169"/>
      <c r="H6" s="169"/>
    </row>
    <row r="7" spans="1:8" ht="46.95" customHeight="1" x14ac:dyDescent="0.3">
      <c r="A7" s="18" t="s">
        <v>19</v>
      </c>
      <c r="B7" s="101">
        <v>0.8</v>
      </c>
      <c r="C7" s="102" t="s">
        <v>160</v>
      </c>
      <c r="D7" s="113">
        <v>120000</v>
      </c>
      <c r="E7" s="65" t="s">
        <v>130</v>
      </c>
      <c r="F7" s="100">
        <v>0.7</v>
      </c>
      <c r="G7" s="109">
        <v>10</v>
      </c>
      <c r="H7" s="114">
        <v>130000</v>
      </c>
    </row>
    <row r="8" spans="1:8" x14ac:dyDescent="0.3">
      <c r="A8" s="19" t="s">
        <v>0</v>
      </c>
      <c r="B8" s="99">
        <v>0.8</v>
      </c>
      <c r="C8" s="103"/>
      <c r="D8" s="93">
        <v>120000</v>
      </c>
      <c r="E8" s="146" t="s">
        <v>118</v>
      </c>
      <c r="F8" s="148">
        <v>0.7</v>
      </c>
      <c r="G8" s="152"/>
      <c r="H8" s="150">
        <v>130000</v>
      </c>
    </row>
    <row r="9" spans="1:8" x14ac:dyDescent="0.3">
      <c r="A9" s="19" t="s">
        <v>1</v>
      </c>
      <c r="B9" s="99"/>
      <c r="C9" s="103"/>
      <c r="D9" s="93"/>
      <c r="E9" s="147"/>
      <c r="F9" s="149"/>
      <c r="G9" s="153"/>
      <c r="H9" s="151"/>
    </row>
    <row r="10" spans="1:8" x14ac:dyDescent="0.3">
      <c r="A10" s="19" t="s">
        <v>4</v>
      </c>
      <c r="B10" s="99"/>
      <c r="C10" s="103"/>
      <c r="D10" s="104"/>
      <c r="E10" s="19" t="s">
        <v>4</v>
      </c>
      <c r="F10" s="99"/>
      <c r="G10" s="9"/>
      <c r="H10" s="104"/>
    </row>
    <row r="11" spans="1:8" ht="62.4" x14ac:dyDescent="0.3">
      <c r="A11" s="20" t="s">
        <v>21</v>
      </c>
      <c r="B11" s="105"/>
      <c r="C11" s="106"/>
      <c r="D11" s="107"/>
      <c r="E11" s="68" t="s">
        <v>131</v>
      </c>
      <c r="F11" s="69"/>
      <c r="G11" s="70"/>
      <c r="H11" s="71"/>
    </row>
    <row r="12" spans="1:8" x14ac:dyDescent="0.3">
      <c r="A12" s="19" t="s">
        <v>2</v>
      </c>
      <c r="B12" s="99">
        <v>0</v>
      </c>
      <c r="C12" s="103"/>
      <c r="D12" s="93">
        <v>0</v>
      </c>
      <c r="E12" s="19" t="s">
        <v>119</v>
      </c>
      <c r="F12" s="43"/>
      <c r="G12" s="9"/>
      <c r="H12" s="54">
        <v>0</v>
      </c>
    </row>
    <row r="13" spans="1:8" ht="41.4" x14ac:dyDescent="0.3">
      <c r="A13" s="19" t="s">
        <v>12</v>
      </c>
      <c r="B13" s="99">
        <v>0</v>
      </c>
      <c r="C13" s="103"/>
      <c r="D13" s="93">
        <v>0</v>
      </c>
      <c r="E13" s="19" t="s">
        <v>120</v>
      </c>
      <c r="F13" s="43"/>
      <c r="G13" s="9"/>
      <c r="H13" s="54">
        <v>0</v>
      </c>
    </row>
    <row r="14" spans="1:8" ht="27.6" x14ac:dyDescent="0.3">
      <c r="A14" s="19" t="s">
        <v>11</v>
      </c>
      <c r="B14" s="108">
        <v>0</v>
      </c>
      <c r="C14" s="103"/>
      <c r="D14" s="93">
        <v>0</v>
      </c>
      <c r="E14" s="19" t="s">
        <v>121</v>
      </c>
      <c r="F14" s="43"/>
      <c r="G14" s="9"/>
      <c r="H14" s="54">
        <v>0</v>
      </c>
    </row>
    <row r="15" spans="1:8" ht="85.95" customHeight="1" x14ac:dyDescent="0.3">
      <c r="A15" s="18" t="s">
        <v>20</v>
      </c>
      <c r="B15" s="8"/>
      <c r="C15" s="17" t="s">
        <v>23</v>
      </c>
      <c r="D15" s="8">
        <f>D16+D17+D18</f>
        <v>0</v>
      </c>
      <c r="E15" s="65" t="s">
        <v>132</v>
      </c>
      <c r="F15" s="66"/>
      <c r="G15" s="67" t="s">
        <v>23</v>
      </c>
      <c r="H15" s="66"/>
    </row>
    <row r="16" spans="1:8" x14ac:dyDescent="0.3">
      <c r="A16" s="19" t="s">
        <v>0</v>
      </c>
      <c r="B16" s="43"/>
      <c r="C16" s="9"/>
      <c r="D16" s="54">
        <v>0</v>
      </c>
      <c r="E16" s="146" t="s">
        <v>1</v>
      </c>
      <c r="F16" s="154"/>
      <c r="G16" s="156"/>
      <c r="H16" s="158">
        <v>0</v>
      </c>
    </row>
    <row r="17" spans="1:9" x14ac:dyDescent="0.3">
      <c r="A17" s="19" t="s">
        <v>1</v>
      </c>
      <c r="B17" s="43"/>
      <c r="C17" s="9"/>
      <c r="D17" s="54">
        <v>0</v>
      </c>
      <c r="E17" s="147"/>
      <c r="F17" s="155"/>
      <c r="G17" s="157"/>
      <c r="H17" s="159"/>
    </row>
    <row r="18" spans="1:9" x14ac:dyDescent="0.3">
      <c r="A18" s="19" t="s">
        <v>4</v>
      </c>
      <c r="B18" s="43"/>
      <c r="C18" s="9"/>
      <c r="D18" s="31">
        <v>0</v>
      </c>
      <c r="E18" s="19" t="s">
        <v>4</v>
      </c>
      <c r="F18" s="43"/>
      <c r="G18" s="9"/>
      <c r="H18" s="31">
        <v>0</v>
      </c>
    </row>
    <row r="19" spans="1:9" ht="78" x14ac:dyDescent="0.3">
      <c r="A19" s="20" t="s">
        <v>115</v>
      </c>
      <c r="B19" s="12"/>
      <c r="C19" s="13"/>
      <c r="D19" s="14">
        <f>D20+D21+D22</f>
        <v>0</v>
      </c>
      <c r="E19" s="68" t="s">
        <v>133</v>
      </c>
      <c r="F19" s="69"/>
      <c r="G19" s="70"/>
      <c r="H19" s="71">
        <f>H20+H21+H22</f>
        <v>0</v>
      </c>
    </row>
    <row r="20" spans="1:9" x14ac:dyDescent="0.3">
      <c r="A20" s="19" t="s">
        <v>2</v>
      </c>
      <c r="B20" s="43"/>
      <c r="C20" s="9"/>
      <c r="D20" s="54">
        <v>0</v>
      </c>
      <c r="E20" s="19" t="s">
        <v>119</v>
      </c>
      <c r="F20" s="43"/>
      <c r="G20" s="9"/>
      <c r="H20" s="54">
        <v>0</v>
      </c>
    </row>
    <row r="21" spans="1:9" ht="41.4" x14ac:dyDescent="0.3">
      <c r="A21" s="19" t="s">
        <v>12</v>
      </c>
      <c r="B21" s="43"/>
      <c r="C21" s="9"/>
      <c r="D21" s="54">
        <v>0</v>
      </c>
      <c r="E21" s="19" t="s">
        <v>120</v>
      </c>
      <c r="F21" s="43"/>
      <c r="G21" s="9"/>
      <c r="H21" s="54">
        <v>0</v>
      </c>
    </row>
    <row r="22" spans="1:9" ht="27.6" x14ac:dyDescent="0.3">
      <c r="A22" s="19" t="s">
        <v>11</v>
      </c>
      <c r="B22" s="43"/>
      <c r="C22" s="9"/>
      <c r="D22" s="54">
        <v>0</v>
      </c>
      <c r="E22" s="19" t="s">
        <v>121</v>
      </c>
      <c r="F22" s="43"/>
      <c r="G22" s="9"/>
      <c r="H22" s="54">
        <v>0</v>
      </c>
    </row>
    <row r="23" spans="1:9" x14ac:dyDescent="0.3">
      <c r="A23" s="170" t="s">
        <v>5</v>
      </c>
      <c r="B23" s="170"/>
      <c r="C23" s="170"/>
      <c r="D23" s="170"/>
      <c r="E23" s="169" t="s">
        <v>116</v>
      </c>
      <c r="F23" s="169"/>
      <c r="G23" s="169"/>
      <c r="H23" s="169"/>
    </row>
    <row r="24" spans="1:9" ht="31.2" customHeight="1" x14ac:dyDescent="0.3">
      <c r="A24" s="20" t="s">
        <v>8</v>
      </c>
      <c r="B24" s="15"/>
      <c r="C24" s="13"/>
      <c r="D24" s="8">
        <f>SUM(D25:D29)</f>
        <v>0</v>
      </c>
      <c r="E24" s="68" t="s">
        <v>117</v>
      </c>
      <c r="F24" s="72"/>
      <c r="G24" s="70"/>
      <c r="H24" s="66">
        <f>SUM(H25:H29)</f>
        <v>3500</v>
      </c>
      <c r="I24" t="s">
        <v>122</v>
      </c>
    </row>
    <row r="25" spans="1:9" x14ac:dyDescent="0.3">
      <c r="A25" s="19" t="s">
        <v>0</v>
      </c>
      <c r="B25" s="55"/>
      <c r="C25" s="16"/>
      <c r="D25" s="31">
        <v>0</v>
      </c>
      <c r="E25" s="146" t="s">
        <v>1</v>
      </c>
      <c r="F25" s="160"/>
      <c r="G25" s="162"/>
      <c r="H25" s="158">
        <v>0</v>
      </c>
    </row>
    <row r="26" spans="1:9" x14ac:dyDescent="0.3">
      <c r="A26" s="19" t="s">
        <v>1</v>
      </c>
      <c r="B26" s="43"/>
      <c r="C26" s="9"/>
      <c r="D26" s="54">
        <v>0</v>
      </c>
      <c r="E26" s="147"/>
      <c r="F26" s="161"/>
      <c r="G26" s="163"/>
      <c r="H26" s="159"/>
    </row>
    <row r="27" spans="1:9" x14ac:dyDescent="0.3">
      <c r="A27" s="19" t="s">
        <v>3</v>
      </c>
      <c r="B27" s="43"/>
      <c r="C27" s="9"/>
      <c r="D27" s="54">
        <v>0</v>
      </c>
      <c r="E27" s="19" t="s">
        <v>123</v>
      </c>
      <c r="F27" s="43"/>
      <c r="G27" s="9"/>
      <c r="H27" s="54">
        <v>0</v>
      </c>
    </row>
    <row r="28" spans="1:9" ht="31.95" customHeight="1" x14ac:dyDescent="0.3">
      <c r="A28" s="19" t="s">
        <v>16</v>
      </c>
      <c r="B28" s="43"/>
      <c r="C28" s="9"/>
      <c r="D28" s="54">
        <v>0</v>
      </c>
      <c r="E28" s="146" t="s">
        <v>124</v>
      </c>
      <c r="F28" s="164" t="s">
        <v>153</v>
      </c>
      <c r="G28" s="156"/>
      <c r="H28" s="158">
        <v>3500</v>
      </c>
    </row>
    <row r="29" spans="1:9" ht="31.95" customHeight="1" x14ac:dyDescent="0.3">
      <c r="A29" s="19" t="s">
        <v>90</v>
      </c>
      <c r="B29" s="82"/>
      <c r="C29" s="9"/>
      <c r="D29" s="54"/>
      <c r="E29" s="147"/>
      <c r="F29" s="165"/>
      <c r="G29" s="157"/>
      <c r="H29" s="159"/>
    </row>
    <row r="30" spans="1:9" ht="30.6" customHeight="1" x14ac:dyDescent="0.3">
      <c r="A30" s="171" t="s">
        <v>6</v>
      </c>
      <c r="B30" s="172"/>
      <c r="C30" s="172"/>
      <c r="D30" s="172"/>
      <c r="E30" s="143" t="s">
        <v>125</v>
      </c>
      <c r="F30" s="144"/>
      <c r="G30" s="144"/>
      <c r="H30" s="144"/>
    </row>
    <row r="31" spans="1:9" ht="46.8" x14ac:dyDescent="0.3">
      <c r="A31" s="20" t="s">
        <v>85</v>
      </c>
      <c r="B31" s="12"/>
      <c r="C31" s="13"/>
      <c r="D31" s="8">
        <f>SUM(D32:D35)</f>
        <v>0</v>
      </c>
      <c r="E31" s="68" t="s">
        <v>85</v>
      </c>
      <c r="F31" s="69"/>
      <c r="G31" s="70"/>
      <c r="H31" s="66">
        <f>SUM(H32:H34)</f>
        <v>0</v>
      </c>
    </row>
    <row r="32" spans="1:9" ht="69" x14ac:dyDescent="0.3">
      <c r="A32" s="19" t="s">
        <v>13</v>
      </c>
      <c r="B32" s="43"/>
      <c r="C32" s="9"/>
      <c r="D32" s="56">
        <v>0</v>
      </c>
      <c r="E32" s="19" t="s">
        <v>126</v>
      </c>
      <c r="F32" s="43"/>
      <c r="G32" s="9"/>
      <c r="H32" s="56">
        <v>0</v>
      </c>
    </row>
    <row r="33" spans="1:8" ht="27.6" x14ac:dyDescent="0.3">
      <c r="A33" s="19" t="s">
        <v>14</v>
      </c>
      <c r="B33" s="43"/>
      <c r="C33" s="9"/>
      <c r="D33" s="56">
        <v>0</v>
      </c>
      <c r="E33" s="19" t="s">
        <v>127</v>
      </c>
      <c r="F33" s="43"/>
      <c r="G33" s="9"/>
      <c r="H33" s="56">
        <v>0</v>
      </c>
    </row>
    <row r="34" spans="1:8" ht="27.6" x14ac:dyDescent="0.3">
      <c r="A34" s="19" t="s">
        <v>15</v>
      </c>
      <c r="B34" s="43"/>
      <c r="C34" s="9"/>
      <c r="D34" s="56">
        <v>0</v>
      </c>
      <c r="E34" s="19" t="s">
        <v>128</v>
      </c>
      <c r="F34" s="43"/>
      <c r="G34" s="9"/>
      <c r="H34" s="56">
        <v>0</v>
      </c>
    </row>
    <row r="35" spans="1:8" ht="27.6" x14ac:dyDescent="0.3">
      <c r="A35" s="19" t="s">
        <v>17</v>
      </c>
      <c r="B35" s="43"/>
      <c r="C35" s="9"/>
      <c r="D35" s="56">
        <v>0</v>
      </c>
    </row>
    <row r="36" spans="1:8" ht="30" customHeight="1" x14ac:dyDescent="0.3">
      <c r="A36" s="145" t="s">
        <v>10</v>
      </c>
      <c r="B36" s="145"/>
      <c r="C36" s="145"/>
      <c r="D36" s="145"/>
      <c r="E36" s="145" t="s">
        <v>10</v>
      </c>
      <c r="F36" s="145"/>
      <c r="G36" s="145"/>
      <c r="H36" s="145"/>
    </row>
    <row r="37" spans="1:8" x14ac:dyDescent="0.3">
      <c r="A37"/>
      <c r="B37" s="1"/>
      <c r="C37" s="1"/>
    </row>
    <row r="38" spans="1:8" x14ac:dyDescent="0.3">
      <c r="A38"/>
    </row>
    <row r="39" spans="1:8" x14ac:dyDescent="0.3">
      <c r="A39"/>
      <c r="B39" s="1"/>
      <c r="C39" s="1"/>
    </row>
    <row r="40" spans="1:8" x14ac:dyDescent="0.3">
      <c r="A40"/>
      <c r="B40" s="2"/>
      <c r="C40" s="2"/>
    </row>
    <row r="41" spans="1:8" x14ac:dyDescent="0.3">
      <c r="A4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2"/>
      <c r="C47" s="2"/>
    </row>
    <row r="48" spans="1:8" x14ac:dyDescent="0.3">
      <c r="A48"/>
    </row>
    <row r="49" spans="1:3" x14ac:dyDescent="0.3">
      <c r="A49"/>
      <c r="B49" s="1"/>
      <c r="C49" s="1"/>
    </row>
    <row r="50" spans="1:3" x14ac:dyDescent="0.3">
      <c r="A50"/>
      <c r="B50" s="2"/>
      <c r="C50" s="2"/>
    </row>
  </sheetData>
  <mergeCells count="35">
    <mergeCell ref="A36:D36"/>
    <mergeCell ref="A6:D6"/>
    <mergeCell ref="A23:D23"/>
    <mergeCell ref="A30:D30"/>
    <mergeCell ref="B1:D1"/>
    <mergeCell ref="A3:D3"/>
    <mergeCell ref="D4:D5"/>
    <mergeCell ref="A4:A5"/>
    <mergeCell ref="B4:B5"/>
    <mergeCell ref="C4:C5"/>
    <mergeCell ref="G28:G29"/>
    <mergeCell ref="E3:H3"/>
    <mergeCell ref="E4:E5"/>
    <mergeCell ref="F4:F5"/>
    <mergeCell ref="G4:G5"/>
    <mergeCell ref="H4:H5"/>
    <mergeCell ref="H28:H29"/>
    <mergeCell ref="E6:H6"/>
    <mergeCell ref="E23:H23"/>
    <mergeCell ref="E30:H30"/>
    <mergeCell ref="E36:H36"/>
    <mergeCell ref="E8:E9"/>
    <mergeCell ref="F8:F9"/>
    <mergeCell ref="H8:H9"/>
    <mergeCell ref="G8:G9"/>
    <mergeCell ref="E16:E17"/>
    <mergeCell ref="F16:F17"/>
    <mergeCell ref="G16:G17"/>
    <mergeCell ref="H16:H17"/>
    <mergeCell ref="E25:E26"/>
    <mergeCell ref="F25:F26"/>
    <mergeCell ref="G25:G26"/>
    <mergeCell ref="H25:H26"/>
    <mergeCell ref="E28:E29"/>
    <mergeCell ref="F28:F29"/>
  </mergeCells>
  <pageMargins left="0.7" right="0.7" top="0.75" bottom="0.75" header="0.3" footer="0.3"/>
  <pageSetup paperSize="9" scale="3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topLeftCell="A6" zoomScaleNormal="100" zoomScaleSheetLayoutView="100" workbookViewId="0">
      <selection activeCell="F6" sqref="F6"/>
    </sheetView>
  </sheetViews>
  <sheetFormatPr defaultRowHeight="14.4" x14ac:dyDescent="0.3"/>
  <cols>
    <col min="1" max="1" width="48.33203125" customWidth="1"/>
    <col min="2" max="2" width="26.88671875" customWidth="1"/>
  </cols>
  <sheetData>
    <row r="1" spans="1:2" ht="101.4" customHeight="1" thickBot="1" x14ac:dyDescent="0.35">
      <c r="A1" s="7" t="s">
        <v>144</v>
      </c>
      <c r="B1" s="127" t="s">
        <v>178</v>
      </c>
    </row>
    <row r="2" spans="1:2" x14ac:dyDescent="0.3">
      <c r="A2" s="5"/>
      <c r="B2" s="6"/>
    </row>
    <row r="3" spans="1:2" ht="30.6" customHeight="1" x14ac:dyDescent="0.3">
      <c r="A3" s="178" t="s">
        <v>102</v>
      </c>
      <c r="B3" s="179"/>
    </row>
    <row r="4" spans="1:2" ht="48.6" customHeight="1" x14ac:dyDescent="0.3">
      <c r="A4" s="61" t="s">
        <v>99</v>
      </c>
      <c r="B4" s="60"/>
    </row>
    <row r="5" spans="1:2" ht="28.8" x14ac:dyDescent="0.3">
      <c r="A5" s="61" t="s">
        <v>100</v>
      </c>
      <c r="B5" s="129" t="s">
        <v>161</v>
      </c>
    </row>
    <row r="6" spans="1:2" ht="43.2" x14ac:dyDescent="0.3">
      <c r="A6" s="61" t="s">
        <v>135</v>
      </c>
      <c r="B6" s="131" t="s">
        <v>162</v>
      </c>
    </row>
    <row r="7" spans="1:2" ht="38.4" customHeight="1" x14ac:dyDescent="0.3">
      <c r="A7" s="61" t="s">
        <v>110</v>
      </c>
      <c r="B7" s="115">
        <v>546</v>
      </c>
    </row>
    <row r="8" spans="1:2" ht="25.2" customHeight="1" x14ac:dyDescent="0.3">
      <c r="A8" s="61" t="s">
        <v>109</v>
      </c>
      <c r="B8" s="126">
        <v>2.38</v>
      </c>
    </row>
    <row r="9" spans="1:2" ht="45.6" customHeight="1" x14ac:dyDescent="0.3">
      <c r="A9" s="178" t="s">
        <v>98</v>
      </c>
      <c r="B9" s="179"/>
    </row>
    <row r="10" spans="1:2" ht="45.75" customHeight="1" x14ac:dyDescent="0.3">
      <c r="A10" s="83" t="s">
        <v>96</v>
      </c>
      <c r="B10" s="116" t="s">
        <v>154</v>
      </c>
    </row>
    <row r="11" spans="1:2" ht="46.5" customHeight="1" x14ac:dyDescent="0.3">
      <c r="A11" s="83" t="s">
        <v>136</v>
      </c>
      <c r="B11" s="104" t="s">
        <v>155</v>
      </c>
    </row>
    <row r="12" spans="1:2" ht="70.2" customHeight="1" x14ac:dyDescent="0.3">
      <c r="A12" s="83" t="s">
        <v>97</v>
      </c>
      <c r="B12" s="104" t="s">
        <v>148</v>
      </c>
    </row>
    <row r="13" spans="1:2" ht="51" customHeight="1" x14ac:dyDescent="0.3">
      <c r="A13" s="83" t="s">
        <v>137</v>
      </c>
      <c r="B13" s="104" t="s">
        <v>156</v>
      </c>
    </row>
    <row r="14" spans="1:2" ht="28.8" x14ac:dyDescent="0.3">
      <c r="A14" s="84" t="s">
        <v>111</v>
      </c>
      <c r="B14" s="128" t="s">
        <v>163</v>
      </c>
    </row>
  </sheetData>
  <mergeCells count="2">
    <mergeCell ref="A9:B9"/>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zoomScale="60" zoomScaleNormal="80" workbookViewId="0">
      <selection activeCell="F22" sqref="F22"/>
    </sheetView>
  </sheetViews>
  <sheetFormatPr defaultRowHeight="14.4" x14ac:dyDescent="0.3"/>
  <cols>
    <col min="1" max="1" width="40.5546875" style="3" customWidth="1"/>
    <col min="2" max="2" width="18.5546875" customWidth="1"/>
    <col min="3" max="3" width="23.109375" customWidth="1"/>
    <col min="4" max="4" width="20.5546875" customWidth="1"/>
    <col min="5" max="5" width="19"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144</v>
      </c>
      <c r="B1" s="181" t="s">
        <v>178</v>
      </c>
      <c r="C1" s="182"/>
      <c r="D1" s="182"/>
    </row>
    <row r="2" spans="1:10" ht="21.75" customHeight="1" x14ac:dyDescent="0.3">
      <c r="A2" s="5"/>
      <c r="B2" s="6"/>
      <c r="C2" s="6"/>
      <c r="D2" s="6"/>
    </row>
    <row r="3" spans="1:10" s="4" customFormat="1" ht="18" customHeight="1" x14ac:dyDescent="0.3">
      <c r="A3" s="175" t="s">
        <v>25</v>
      </c>
      <c r="B3" s="175"/>
      <c r="C3" s="175"/>
      <c r="D3" s="175"/>
    </row>
    <row r="4" spans="1:10" s="4" customFormat="1" ht="52.8" customHeight="1" x14ac:dyDescent="0.3">
      <c r="A4" s="80" t="s">
        <v>158</v>
      </c>
      <c r="B4" s="104">
        <v>907</v>
      </c>
      <c r="C4" s="78"/>
      <c r="D4" s="142" t="s">
        <v>157</v>
      </c>
    </row>
    <row r="5" spans="1:10" ht="77.400000000000006" customHeight="1" x14ac:dyDescent="0.3">
      <c r="A5" s="25" t="s">
        <v>159</v>
      </c>
      <c r="B5" s="104">
        <f>907-241</f>
        <v>666</v>
      </c>
      <c r="C5" s="29"/>
      <c r="D5" s="141" t="s">
        <v>179</v>
      </c>
    </row>
    <row r="6" spans="1:10" x14ac:dyDescent="0.3">
      <c r="A6" s="23" t="s">
        <v>26</v>
      </c>
      <c r="B6" s="104">
        <v>153</v>
      </c>
      <c r="C6" s="29"/>
      <c r="D6" s="10"/>
      <c r="E6" s="94"/>
    </row>
    <row r="7" spans="1:10" x14ac:dyDescent="0.3">
      <c r="A7" s="23" t="s">
        <v>27</v>
      </c>
      <c r="B7" s="118">
        <v>537</v>
      </c>
      <c r="C7" s="112">
        <f>B7/B5</f>
        <v>0.80630630630630629</v>
      </c>
      <c r="D7" s="10"/>
      <c r="E7" s="94"/>
    </row>
    <row r="8" spans="1:10" ht="28.8" x14ac:dyDescent="0.3">
      <c r="A8" s="23" t="s">
        <v>28</v>
      </c>
      <c r="B8" s="118">
        <v>550</v>
      </c>
      <c r="C8" s="112">
        <f>B8/B5</f>
        <v>0.82582582582582587</v>
      </c>
      <c r="D8" s="11"/>
      <c r="E8" s="94"/>
    </row>
    <row r="9" spans="1:10" ht="41.4" x14ac:dyDescent="0.3">
      <c r="A9" s="27"/>
      <c r="B9" s="105"/>
      <c r="C9" s="28" t="s">
        <v>91</v>
      </c>
      <c r="D9" s="28" t="s">
        <v>92</v>
      </c>
      <c r="E9" s="57"/>
      <c r="G9" s="85"/>
      <c r="H9" s="85"/>
      <c r="I9" s="85"/>
      <c r="J9" s="85"/>
    </row>
    <row r="10" spans="1:10" ht="15.6" x14ac:dyDescent="0.3">
      <c r="A10" s="25" t="s">
        <v>29</v>
      </c>
      <c r="B10" s="136">
        <f>B11+B12</f>
        <v>7.3999999999999995</v>
      </c>
      <c r="C10" s="21">
        <f>C11+C12</f>
        <v>0</v>
      </c>
      <c r="D10" s="134">
        <f t="shared" ref="D10" si="0">D11+D12</f>
        <v>7.3999999999999995</v>
      </c>
      <c r="E10" s="94"/>
    </row>
    <row r="11" spans="1:10" x14ac:dyDescent="0.3">
      <c r="A11" s="23" t="s">
        <v>30</v>
      </c>
      <c r="B11" s="123">
        <v>5.6</v>
      </c>
      <c r="C11" s="31">
        <v>0</v>
      </c>
      <c r="D11" s="133">
        <v>5.6</v>
      </c>
      <c r="E11" s="94"/>
    </row>
    <row r="12" spans="1:10" x14ac:dyDescent="0.3">
      <c r="A12" s="23" t="s">
        <v>31</v>
      </c>
      <c r="B12" s="123">
        <v>1.8</v>
      </c>
      <c r="C12" s="31">
        <v>0</v>
      </c>
      <c r="D12" s="133">
        <v>1.8</v>
      </c>
      <c r="E12" s="94"/>
    </row>
    <row r="13" spans="1:10" ht="15.6" x14ac:dyDescent="0.3">
      <c r="A13" s="26" t="s">
        <v>32</v>
      </c>
      <c r="B13" s="104">
        <v>5</v>
      </c>
      <c r="C13" s="29"/>
      <c r="D13" s="29"/>
      <c r="E13" s="94"/>
    </row>
    <row r="14" spans="1:10" x14ac:dyDescent="0.3">
      <c r="A14" s="19" t="s">
        <v>33</v>
      </c>
      <c r="B14" s="104">
        <v>0</v>
      </c>
      <c r="C14" s="29"/>
      <c r="D14" s="29"/>
      <c r="E14" s="44"/>
    </row>
    <row r="15" spans="1:10" x14ac:dyDescent="0.3">
      <c r="A15" s="24" t="s">
        <v>34</v>
      </c>
      <c r="B15" s="104">
        <v>5</v>
      </c>
      <c r="C15" s="29"/>
      <c r="D15" s="29"/>
      <c r="E15" s="44"/>
    </row>
    <row r="16" spans="1:10" ht="77.400000000000006" customHeight="1" x14ac:dyDescent="0.3">
      <c r="A16" s="25" t="s">
        <v>80</v>
      </c>
      <c r="B16" s="104">
        <v>0</v>
      </c>
      <c r="C16" s="183" t="s">
        <v>164</v>
      </c>
      <c r="D16" s="184"/>
    </row>
    <row r="17" spans="1:8" ht="54.6" customHeight="1" x14ac:dyDescent="0.3">
      <c r="A17" s="25" t="s">
        <v>138</v>
      </c>
      <c r="B17" s="135">
        <v>12.9</v>
      </c>
      <c r="C17" s="183" t="s">
        <v>170</v>
      </c>
      <c r="D17" s="184"/>
    </row>
    <row r="18" spans="1:8" ht="45.6" customHeight="1" x14ac:dyDescent="0.3">
      <c r="A18" s="32" t="s">
        <v>93</v>
      </c>
      <c r="B18" s="104">
        <v>2</v>
      </c>
      <c r="C18" s="29"/>
      <c r="D18" s="29"/>
      <c r="E18" s="130"/>
    </row>
    <row r="19" spans="1:8" ht="68.25" customHeight="1" x14ac:dyDescent="0.3">
      <c r="A19" s="32" t="s">
        <v>145</v>
      </c>
      <c r="B19" s="119">
        <v>2</v>
      </c>
      <c r="C19" s="183" t="s">
        <v>165</v>
      </c>
      <c r="D19" s="184"/>
    </row>
    <row r="20" spans="1:8" ht="60" customHeight="1" x14ac:dyDescent="0.3">
      <c r="A20" s="32" t="s">
        <v>86</v>
      </c>
      <c r="B20" s="119">
        <v>1</v>
      </c>
      <c r="C20" s="183" t="s">
        <v>166</v>
      </c>
      <c r="D20" s="184"/>
    </row>
    <row r="21" spans="1:8" ht="31.2" x14ac:dyDescent="0.3">
      <c r="A21" s="32" t="s">
        <v>87</v>
      </c>
      <c r="B21" s="120">
        <v>138082</v>
      </c>
      <c r="C21" s="29"/>
      <c r="D21" s="29"/>
      <c r="E21" s="130"/>
    </row>
    <row r="22" spans="1:8" ht="109.2" x14ac:dyDescent="0.3">
      <c r="A22" s="32" t="s">
        <v>101</v>
      </c>
      <c r="B22" s="120">
        <v>5</v>
      </c>
      <c r="C22" s="183" t="s">
        <v>171</v>
      </c>
      <c r="D22" s="184"/>
    </row>
    <row r="23" spans="1:8" ht="15.6" x14ac:dyDescent="0.3">
      <c r="A23" s="180" t="s">
        <v>68</v>
      </c>
      <c r="B23" s="180"/>
      <c r="C23" s="180"/>
      <c r="D23" s="180"/>
    </row>
    <row r="24" spans="1:8" ht="31.2" x14ac:dyDescent="0.3">
      <c r="A24" s="25" t="s">
        <v>69</v>
      </c>
      <c r="B24" s="104">
        <v>836</v>
      </c>
      <c r="C24" s="29"/>
      <c r="D24" s="22"/>
      <c r="E24" s="36"/>
    </row>
    <row r="25" spans="1:8" x14ac:dyDescent="0.3">
      <c r="A25" s="23" t="s">
        <v>26</v>
      </c>
      <c r="B25" s="104">
        <v>160</v>
      </c>
      <c r="C25" s="29"/>
      <c r="D25" s="10"/>
    </row>
    <row r="26" spans="1:8" x14ac:dyDescent="0.3">
      <c r="A26" s="23" t="s">
        <v>27</v>
      </c>
      <c r="B26" s="118">
        <v>568</v>
      </c>
      <c r="C26" s="30">
        <f>B26/B24</f>
        <v>0.67942583732057416</v>
      </c>
      <c r="D26" s="10"/>
      <c r="E26" s="36"/>
    </row>
    <row r="27" spans="1:8" ht="28.8" x14ac:dyDescent="0.3">
      <c r="A27" s="23" t="s">
        <v>28</v>
      </c>
      <c r="B27" s="118">
        <v>580</v>
      </c>
      <c r="C27" s="30">
        <f>B27/B24</f>
        <v>0.69377990430622005</v>
      </c>
      <c r="D27" s="11"/>
      <c r="E27" s="36"/>
    </row>
    <row r="28" spans="1:8" ht="41.4" x14ac:dyDescent="0.3">
      <c r="A28" s="27"/>
      <c r="B28" s="105"/>
      <c r="C28" s="28" t="s">
        <v>91</v>
      </c>
      <c r="D28" s="28" t="s">
        <v>92</v>
      </c>
      <c r="E28" s="57"/>
    </row>
    <row r="29" spans="1:8" ht="19.2" customHeight="1" x14ac:dyDescent="0.3">
      <c r="A29" s="25" t="s">
        <v>70</v>
      </c>
      <c r="B29" s="123">
        <v>6.9</v>
      </c>
      <c r="C29" s="56">
        <v>0</v>
      </c>
      <c r="D29" s="137">
        <v>6.9</v>
      </c>
      <c r="E29" s="95"/>
    </row>
    <row r="30" spans="1:8" ht="19.2" customHeight="1" x14ac:dyDescent="0.3">
      <c r="A30" s="25" t="s">
        <v>80</v>
      </c>
      <c r="B30" s="123">
        <v>1</v>
      </c>
      <c r="C30" s="58"/>
      <c r="D30" s="86"/>
      <c r="E30" s="88"/>
    </row>
    <row r="31" spans="1:8" ht="37.200000000000003" customHeight="1" x14ac:dyDescent="0.3">
      <c r="A31" s="25" t="s">
        <v>139</v>
      </c>
      <c r="B31" s="104">
        <v>3</v>
      </c>
      <c r="C31" s="58"/>
      <c r="D31" s="86"/>
      <c r="E31" s="89"/>
    </row>
    <row r="32" spans="1:8" ht="54.75" customHeight="1" x14ac:dyDescent="0.3">
      <c r="A32" s="53" t="s">
        <v>75</v>
      </c>
      <c r="B32" s="34" t="s">
        <v>37</v>
      </c>
      <c r="C32" s="34" t="s">
        <v>38</v>
      </c>
      <c r="D32" s="34" t="s">
        <v>40</v>
      </c>
      <c r="E32" s="87" t="s">
        <v>71</v>
      </c>
      <c r="F32" s="34" t="s">
        <v>41</v>
      </c>
      <c r="G32" s="34" t="s">
        <v>56</v>
      </c>
      <c r="H32" s="34" t="s">
        <v>77</v>
      </c>
    </row>
    <row r="33" spans="1:8" ht="28.8" x14ac:dyDescent="0.3">
      <c r="A33" s="90" t="s">
        <v>151</v>
      </c>
      <c r="B33" s="41" t="s">
        <v>148</v>
      </c>
      <c r="C33" s="41">
        <v>2009</v>
      </c>
      <c r="D33" s="41">
        <v>125</v>
      </c>
      <c r="E33" s="41">
        <v>8494</v>
      </c>
      <c r="F33" s="41">
        <v>20</v>
      </c>
      <c r="G33" s="41">
        <v>20</v>
      </c>
      <c r="H33" s="96">
        <v>12568.5</v>
      </c>
    </row>
    <row r="34" spans="1:8" ht="28.8" x14ac:dyDescent="0.3">
      <c r="A34" s="90" t="s">
        <v>152</v>
      </c>
      <c r="B34" s="41" t="s">
        <v>148</v>
      </c>
      <c r="C34" s="41">
        <v>2009</v>
      </c>
      <c r="D34" s="41">
        <v>125</v>
      </c>
      <c r="E34" s="41">
        <v>8123</v>
      </c>
      <c r="F34" s="41">
        <v>20</v>
      </c>
      <c r="G34" s="41">
        <v>20</v>
      </c>
      <c r="H34" s="96">
        <v>12568.5</v>
      </c>
    </row>
    <row r="35" spans="1:8" x14ac:dyDescent="0.3">
      <c r="A35" s="37" t="s">
        <v>73</v>
      </c>
      <c r="B35" s="41"/>
      <c r="C35" s="41"/>
      <c r="D35" s="41"/>
      <c r="E35" s="41"/>
      <c r="F35" s="41"/>
      <c r="G35" s="41"/>
      <c r="H35" s="41"/>
    </row>
    <row r="36" spans="1:8" ht="57.6" x14ac:dyDescent="0.3">
      <c r="A36" s="53" t="s">
        <v>79</v>
      </c>
      <c r="B36" s="34" t="s">
        <v>37</v>
      </c>
      <c r="C36" s="34" t="s">
        <v>38</v>
      </c>
      <c r="D36" s="34" t="s">
        <v>40</v>
      </c>
      <c r="E36" s="34" t="s">
        <v>81</v>
      </c>
      <c r="F36" s="34" t="s">
        <v>41</v>
      </c>
      <c r="G36" s="34" t="s">
        <v>56</v>
      </c>
      <c r="H36" s="34" t="s">
        <v>78</v>
      </c>
    </row>
    <row r="37" spans="1:8" ht="28.8" x14ac:dyDescent="0.3">
      <c r="A37" s="90" t="s">
        <v>150</v>
      </c>
      <c r="B37" s="41" t="s">
        <v>148</v>
      </c>
      <c r="C37" s="41">
        <v>2009</v>
      </c>
      <c r="D37" s="41">
        <v>250</v>
      </c>
      <c r="E37" s="41">
        <v>16617</v>
      </c>
      <c r="F37" s="41">
        <v>20</v>
      </c>
      <c r="G37" s="41">
        <v>20</v>
      </c>
      <c r="H37" s="41" t="s">
        <v>167</v>
      </c>
    </row>
    <row r="38" spans="1:8" x14ac:dyDescent="0.3">
      <c r="A38" s="37" t="s">
        <v>72</v>
      </c>
      <c r="B38" s="41"/>
      <c r="C38" s="41"/>
      <c r="D38" s="41"/>
      <c r="E38" s="41"/>
      <c r="F38" s="41"/>
      <c r="G38" s="41"/>
      <c r="H38" s="41"/>
    </row>
    <row r="39" spans="1:8" x14ac:dyDescent="0.3">
      <c r="A39" s="37" t="s">
        <v>73</v>
      </c>
      <c r="B39" s="41"/>
      <c r="C39" s="41"/>
      <c r="D39" s="41"/>
      <c r="E39" s="41"/>
      <c r="F39" s="41"/>
      <c r="G39" s="41"/>
      <c r="H39" s="41"/>
    </row>
    <row r="40" spans="1:8" ht="57.6" x14ac:dyDescent="0.3">
      <c r="A40" s="53" t="s">
        <v>74</v>
      </c>
      <c r="B40" s="34" t="s">
        <v>37</v>
      </c>
      <c r="C40" s="34" t="s">
        <v>38</v>
      </c>
      <c r="D40" s="34" t="s">
        <v>76</v>
      </c>
      <c r="E40" s="34" t="s">
        <v>41</v>
      </c>
      <c r="F40" s="34" t="s">
        <v>56</v>
      </c>
      <c r="G40" s="34" t="s">
        <v>82</v>
      </c>
    </row>
    <row r="41" spans="1:8" ht="28.8" x14ac:dyDescent="0.3">
      <c r="A41" s="90" t="s">
        <v>168</v>
      </c>
      <c r="B41" s="41" t="s">
        <v>147</v>
      </c>
      <c r="C41" s="41">
        <v>2009</v>
      </c>
      <c r="D41" s="41">
        <v>300</v>
      </c>
      <c r="E41" s="41">
        <v>10</v>
      </c>
      <c r="F41" s="41">
        <v>20</v>
      </c>
      <c r="G41" s="41"/>
      <c r="H41" s="35"/>
    </row>
    <row r="42" spans="1:8" x14ac:dyDescent="0.3">
      <c r="A42" s="37" t="s">
        <v>72</v>
      </c>
      <c r="B42" s="41"/>
      <c r="C42" s="41"/>
      <c r="D42" s="41"/>
      <c r="E42" s="41"/>
      <c r="F42" s="41"/>
      <c r="G42" s="41"/>
      <c r="H42" s="35"/>
    </row>
    <row r="43" spans="1:8" x14ac:dyDescent="0.3">
      <c r="A43" s="37" t="s">
        <v>73</v>
      </c>
      <c r="B43" s="41"/>
      <c r="C43" s="41"/>
      <c r="D43" s="41"/>
      <c r="E43" s="41"/>
      <c r="F43" s="41"/>
      <c r="G43" s="41"/>
      <c r="H43" s="35"/>
    </row>
    <row r="44" spans="1:8" x14ac:dyDescent="0.3">
      <c r="H44" s="4"/>
    </row>
  </sheetData>
  <mergeCells count="8">
    <mergeCell ref="A23:D23"/>
    <mergeCell ref="B1:D1"/>
    <mergeCell ref="A3:D3"/>
    <mergeCell ref="C16:D16"/>
    <mergeCell ref="C17:D17"/>
    <mergeCell ref="C19:D19"/>
    <mergeCell ref="C20:D20"/>
    <mergeCell ref="C22:D22"/>
  </mergeCells>
  <phoneticPr fontId="26" type="noConversion"/>
  <pageMargins left="0.7" right="0.7" top="0.75" bottom="0.75" header="0.3" footer="0.3"/>
  <pageSetup paperSize="9" scale="3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tabSelected="1" view="pageBreakPreview" zoomScale="60" zoomScaleNormal="90" workbookViewId="0">
      <selection activeCell="H5" sqref="H5"/>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4.44140625" customWidth="1"/>
    <col min="11" max="11" width="16.5546875" customWidth="1"/>
    <col min="12" max="12" width="42.44140625" customWidth="1"/>
    <col min="13" max="13" width="22.5546875" customWidth="1"/>
  </cols>
  <sheetData>
    <row r="1" spans="1:11" ht="49.5" customHeight="1" thickBot="1" x14ac:dyDescent="0.35">
      <c r="A1" s="7" t="s">
        <v>144</v>
      </c>
      <c r="B1" s="173" t="str">
        <f>Ūdenssaimniec_ESOŠS_VĒRTĒJUMS!B1</f>
        <v>JAUNPIEBALGA</v>
      </c>
      <c r="C1" s="174"/>
      <c r="D1" s="174"/>
      <c r="E1" s="73"/>
      <c r="F1" s="57"/>
    </row>
    <row r="2" spans="1:11" ht="21.75" customHeight="1" x14ac:dyDescent="0.3">
      <c r="A2" s="5"/>
      <c r="B2" s="6"/>
      <c r="C2" s="6"/>
      <c r="D2" s="6"/>
      <c r="E2" s="6"/>
    </row>
    <row r="3" spans="1:11" s="4" customFormat="1" ht="18" customHeight="1" x14ac:dyDescent="0.3">
      <c r="A3" s="175" t="s">
        <v>35</v>
      </c>
      <c r="B3" s="175"/>
      <c r="C3" s="175"/>
      <c r="D3" s="175"/>
      <c r="E3" s="92"/>
    </row>
    <row r="4" spans="1:11" ht="29.4" customHeight="1" x14ac:dyDescent="0.3">
      <c r="A4" s="40" t="s">
        <v>43</v>
      </c>
      <c r="B4" s="104">
        <v>27500</v>
      </c>
      <c r="C4" s="29"/>
      <c r="D4" s="22" t="s">
        <v>169</v>
      </c>
      <c r="E4" s="74"/>
    </row>
    <row r="5" spans="1:11" ht="28.8" x14ac:dyDescent="0.3">
      <c r="A5" s="23" t="s">
        <v>36</v>
      </c>
      <c r="B5" s="104">
        <v>8057</v>
      </c>
      <c r="C5" s="121">
        <f>B5/B4</f>
        <v>0.29298181818181818</v>
      </c>
      <c r="D5" s="10"/>
      <c r="E5" s="98"/>
    </row>
    <row r="6" spans="1:11" ht="28.8" x14ac:dyDescent="0.3">
      <c r="A6" s="23" t="s">
        <v>88</v>
      </c>
      <c r="B6" s="104">
        <v>537</v>
      </c>
      <c r="C6" s="112">
        <f>B6/B4</f>
        <v>1.9527272727272726E-2</v>
      </c>
      <c r="D6" s="10"/>
      <c r="E6" s="75"/>
      <c r="F6" s="57"/>
    </row>
    <row r="7" spans="1:11" ht="43.2" x14ac:dyDescent="0.3">
      <c r="A7" s="59" t="s">
        <v>95</v>
      </c>
      <c r="B7" s="34" t="s">
        <v>37</v>
      </c>
      <c r="C7" s="34" t="s">
        <v>38</v>
      </c>
      <c r="D7" s="34" t="s">
        <v>40</v>
      </c>
      <c r="E7" s="34" t="s">
        <v>140</v>
      </c>
      <c r="F7" s="34" t="s">
        <v>42</v>
      </c>
      <c r="G7" s="34" t="s">
        <v>41</v>
      </c>
      <c r="H7" s="34" t="s">
        <v>56</v>
      </c>
      <c r="I7" s="34" t="s">
        <v>44</v>
      </c>
      <c r="J7" s="34" t="s">
        <v>54</v>
      </c>
      <c r="K7" s="34" t="s">
        <v>55</v>
      </c>
    </row>
    <row r="8" spans="1:11" s="36" customFormat="1" ht="57.6" x14ac:dyDescent="0.3">
      <c r="A8" s="91" t="s">
        <v>149</v>
      </c>
      <c r="B8" s="41" t="s">
        <v>148</v>
      </c>
      <c r="C8" s="41">
        <v>2010</v>
      </c>
      <c r="D8" s="41">
        <v>450</v>
      </c>
      <c r="E8" s="111">
        <v>2000</v>
      </c>
      <c r="F8" s="41">
        <v>31576</v>
      </c>
      <c r="G8" s="41">
        <v>20</v>
      </c>
      <c r="H8" s="41">
        <v>20</v>
      </c>
      <c r="I8" s="41">
        <v>138082</v>
      </c>
      <c r="J8" s="138" t="s">
        <v>174</v>
      </c>
      <c r="K8" s="139" t="s">
        <v>173</v>
      </c>
    </row>
    <row r="9" spans="1:11" s="36" customFormat="1" x14ac:dyDescent="0.3">
      <c r="A9" s="37" t="s">
        <v>46</v>
      </c>
      <c r="B9" s="41"/>
      <c r="C9" s="41"/>
      <c r="D9" s="41"/>
      <c r="E9" s="41"/>
      <c r="F9" s="41"/>
      <c r="G9" s="41"/>
      <c r="H9" s="41"/>
      <c r="I9" s="41"/>
      <c r="J9" s="42"/>
      <c r="K9" s="42"/>
    </row>
    <row r="10" spans="1:11" s="36" customFormat="1" x14ac:dyDescent="0.3">
      <c r="A10" s="37" t="s">
        <v>47</v>
      </c>
      <c r="B10" s="41"/>
      <c r="C10" s="41"/>
      <c r="D10" s="41"/>
      <c r="E10" s="41"/>
      <c r="F10" s="41"/>
      <c r="G10" s="41"/>
      <c r="H10" s="41"/>
      <c r="I10" s="41"/>
      <c r="J10" s="42"/>
      <c r="K10" s="42"/>
    </row>
    <row r="11" spans="1:11" s="36" customFormat="1" ht="77.400000000000006" customHeight="1" x14ac:dyDescent="0.3">
      <c r="A11" s="81" t="s">
        <v>146</v>
      </c>
      <c r="B11" s="191" t="s">
        <v>172</v>
      </c>
      <c r="C11" s="192"/>
      <c r="D11" s="35"/>
      <c r="E11" s="35"/>
      <c r="F11" s="35"/>
      <c r="G11" s="35"/>
      <c r="H11" s="35"/>
      <c r="I11" s="35"/>
      <c r="J11" s="79"/>
      <c r="K11" s="79"/>
    </row>
    <row r="12" spans="1:11" s="36" customFormat="1" x14ac:dyDescent="0.3">
      <c r="A12" s="35"/>
      <c r="B12" s="35"/>
      <c r="C12" s="35"/>
      <c r="D12" s="35"/>
      <c r="E12" s="35"/>
      <c r="F12" s="35"/>
      <c r="G12" s="35"/>
      <c r="H12" s="35"/>
      <c r="I12" s="35"/>
      <c r="J12" s="79"/>
      <c r="K12" s="79"/>
    </row>
    <row r="13" spans="1:11" ht="46.95" customHeight="1" x14ac:dyDescent="0.3">
      <c r="A13" s="34" t="s">
        <v>39</v>
      </c>
      <c r="B13" s="34" t="s">
        <v>83</v>
      </c>
      <c r="C13" s="34" t="s">
        <v>141</v>
      </c>
      <c r="D13" s="34" t="s">
        <v>48</v>
      </c>
      <c r="E13" s="35"/>
      <c r="F13" s="36"/>
    </row>
    <row r="14" spans="1:11" x14ac:dyDescent="0.3">
      <c r="A14" s="185" t="s">
        <v>45</v>
      </c>
      <c r="B14" s="38" t="s">
        <v>49</v>
      </c>
      <c r="C14" s="97">
        <v>1931</v>
      </c>
      <c r="D14" s="110">
        <v>3.78</v>
      </c>
      <c r="E14" s="76"/>
    </row>
    <row r="15" spans="1:11" x14ac:dyDescent="0.3">
      <c r="A15" s="186"/>
      <c r="B15" s="38" t="s">
        <v>50</v>
      </c>
      <c r="C15" s="110">
        <v>3065</v>
      </c>
      <c r="D15" s="110">
        <v>29.25</v>
      </c>
      <c r="E15" s="76"/>
      <c r="F15" s="36"/>
    </row>
    <row r="16" spans="1:11" x14ac:dyDescent="0.3">
      <c r="A16" s="186"/>
      <c r="B16" s="38" t="s">
        <v>51</v>
      </c>
      <c r="C16" s="110">
        <v>638</v>
      </c>
      <c r="D16" s="110">
        <v>9.75</v>
      </c>
      <c r="E16" s="76"/>
      <c r="F16" s="36"/>
    </row>
    <row r="17" spans="1:6" x14ac:dyDescent="0.3">
      <c r="A17" s="186"/>
      <c r="B17" s="38" t="s">
        <v>52</v>
      </c>
      <c r="C17" s="110">
        <v>83</v>
      </c>
      <c r="D17" s="110">
        <v>2.69</v>
      </c>
      <c r="E17" s="76"/>
      <c r="F17" s="36"/>
    </row>
    <row r="18" spans="1:6" x14ac:dyDescent="0.3">
      <c r="A18" s="186"/>
      <c r="B18" s="38" t="s">
        <v>53</v>
      </c>
      <c r="C18" s="110">
        <v>19</v>
      </c>
      <c r="D18" s="110">
        <v>0.69</v>
      </c>
      <c r="E18" s="76"/>
      <c r="F18" s="36"/>
    </row>
    <row r="19" spans="1:6" ht="28.8" x14ac:dyDescent="0.3">
      <c r="A19" s="187"/>
      <c r="B19" s="77" t="s">
        <v>142</v>
      </c>
      <c r="C19" s="110">
        <v>2250</v>
      </c>
      <c r="D19" s="29"/>
      <c r="E19" s="76"/>
      <c r="F19" s="36"/>
    </row>
    <row r="20" spans="1:6" ht="29.4" customHeight="1" x14ac:dyDescent="0.3">
      <c r="A20" s="188" t="s">
        <v>46</v>
      </c>
      <c r="B20" s="39" t="s">
        <v>49</v>
      </c>
      <c r="C20" s="43"/>
      <c r="D20" s="43"/>
      <c r="E20" s="76"/>
      <c r="F20" s="36"/>
    </row>
    <row r="21" spans="1:6" x14ac:dyDescent="0.3">
      <c r="A21" s="189"/>
      <c r="B21" s="39" t="s">
        <v>50</v>
      </c>
      <c r="C21" s="43"/>
      <c r="D21" s="43"/>
      <c r="E21" s="76"/>
      <c r="F21" s="36"/>
    </row>
    <row r="22" spans="1:6" x14ac:dyDescent="0.3">
      <c r="A22" s="189"/>
      <c r="B22" s="39" t="s">
        <v>51</v>
      </c>
      <c r="C22" s="43"/>
      <c r="D22" s="43"/>
      <c r="E22" s="76"/>
      <c r="F22" s="36"/>
    </row>
    <row r="23" spans="1:6" x14ac:dyDescent="0.3">
      <c r="A23" s="189"/>
      <c r="B23" s="39" t="s">
        <v>52</v>
      </c>
      <c r="C23" s="43"/>
      <c r="D23" s="43"/>
      <c r="E23" s="76"/>
      <c r="F23" s="36"/>
    </row>
    <row r="24" spans="1:6" x14ac:dyDescent="0.3">
      <c r="A24" s="189"/>
      <c r="B24" s="39" t="s">
        <v>53</v>
      </c>
      <c r="C24" s="43"/>
      <c r="D24" s="43"/>
      <c r="E24" s="76"/>
      <c r="F24" s="36"/>
    </row>
    <row r="25" spans="1:6" ht="28.8" x14ac:dyDescent="0.3">
      <c r="A25" s="190"/>
      <c r="B25" s="77" t="s">
        <v>142</v>
      </c>
      <c r="C25" s="43"/>
      <c r="D25" s="29"/>
      <c r="E25" s="36"/>
    </row>
  </sheetData>
  <mergeCells count="5">
    <mergeCell ref="B1:D1"/>
    <mergeCell ref="A3:D3"/>
    <mergeCell ref="A14:A19"/>
    <mergeCell ref="A20:A25"/>
    <mergeCell ref="B11:C11"/>
  </mergeCells>
  <pageMargins left="0.7" right="0.7"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topLeftCell="A7" zoomScale="90" zoomScaleNormal="90" workbookViewId="0">
      <selection activeCell="E17" sqref="E17"/>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144</v>
      </c>
      <c r="B1" s="173" t="str">
        <f>Ūdenssaimniec_ESOŠS_VĒRTĒJUMS!B1</f>
        <v>JAUNPIEBALGA</v>
      </c>
      <c r="C1" s="174"/>
      <c r="D1" s="57"/>
    </row>
    <row r="2" spans="1:4" ht="21.75" customHeight="1" x14ac:dyDescent="0.3">
      <c r="A2" s="5"/>
      <c r="B2" s="6"/>
      <c r="C2" s="6"/>
    </row>
    <row r="3" spans="1:4" s="4" customFormat="1" ht="18" customHeight="1" x14ac:dyDescent="0.3">
      <c r="A3" s="175" t="s">
        <v>62</v>
      </c>
      <c r="B3" s="175"/>
      <c r="C3" s="175"/>
    </row>
    <row r="4" spans="1:4" s="46" customFormat="1" ht="30" customHeight="1" x14ac:dyDescent="0.3">
      <c r="A4" s="47" t="s">
        <v>60</v>
      </c>
      <c r="B4" s="48" t="s">
        <v>148</v>
      </c>
      <c r="C4" s="29"/>
    </row>
    <row r="5" spans="1:4" s="46" customFormat="1" ht="30" customHeight="1" x14ac:dyDescent="0.3">
      <c r="A5" s="47" t="s">
        <v>61</v>
      </c>
      <c r="B5" s="104">
        <v>0</v>
      </c>
      <c r="C5" s="29"/>
    </row>
    <row r="6" spans="1:4" s="46" customFormat="1" ht="48" customHeight="1" x14ac:dyDescent="0.3">
      <c r="A6" s="47" t="s">
        <v>104</v>
      </c>
      <c r="B6" s="104">
        <v>392971</v>
      </c>
      <c r="C6" s="29"/>
      <c r="D6" s="45"/>
    </row>
    <row r="7" spans="1:4" s="46" customFormat="1" ht="30" customHeight="1" x14ac:dyDescent="0.3">
      <c r="A7" s="47" t="s">
        <v>103</v>
      </c>
      <c r="B7" s="104">
        <v>30187</v>
      </c>
      <c r="C7" s="29"/>
      <c r="D7" s="45"/>
    </row>
    <row r="8" spans="1:4" s="46" customFormat="1" ht="28.8" x14ac:dyDescent="0.3">
      <c r="A8" s="47" t="s">
        <v>84</v>
      </c>
      <c r="B8" s="104">
        <v>0</v>
      </c>
      <c r="C8" s="29"/>
      <c r="D8" s="45"/>
    </row>
    <row r="9" spans="1:4" s="46" customFormat="1" x14ac:dyDescent="0.3">
      <c r="A9" s="51"/>
      <c r="B9" s="122"/>
      <c r="C9" s="52"/>
      <c r="D9" s="45"/>
    </row>
    <row r="10" spans="1:4" ht="29.4" customHeight="1" x14ac:dyDescent="0.3">
      <c r="A10" s="40" t="s">
        <v>57</v>
      </c>
      <c r="B10" s="123">
        <v>1.59</v>
      </c>
      <c r="C10" s="29"/>
      <c r="D10" s="44"/>
    </row>
    <row r="11" spans="1:4" x14ac:dyDescent="0.3">
      <c r="A11" s="23" t="s">
        <v>59</v>
      </c>
      <c r="B11" s="123">
        <v>0</v>
      </c>
      <c r="C11" s="33">
        <f>B11/B10</f>
        <v>0</v>
      </c>
    </row>
    <row r="12" spans="1:4" x14ac:dyDescent="0.3">
      <c r="A12" s="23" t="s">
        <v>58</v>
      </c>
      <c r="B12" s="104">
        <v>0</v>
      </c>
      <c r="C12" s="30">
        <f>B12/B10</f>
        <v>0</v>
      </c>
    </row>
    <row r="13" spans="1:4" x14ac:dyDescent="0.3">
      <c r="A13" s="49" t="s">
        <v>143</v>
      </c>
      <c r="B13" s="124">
        <v>2.25</v>
      </c>
      <c r="C13" s="29"/>
      <c r="D13" s="57"/>
    </row>
    <row r="14" spans="1:4" x14ac:dyDescent="0.3">
      <c r="A14" s="49" t="s">
        <v>105</v>
      </c>
      <c r="B14" s="104">
        <v>44723</v>
      </c>
      <c r="C14" s="29"/>
    </row>
    <row r="15" spans="1:4" x14ac:dyDescent="0.3">
      <c r="A15" s="64" t="s">
        <v>106</v>
      </c>
      <c r="B15" s="119">
        <v>68671</v>
      </c>
      <c r="C15" s="29"/>
    </row>
    <row r="16" spans="1:4" ht="28.8" x14ac:dyDescent="0.3">
      <c r="A16" s="62" t="s">
        <v>66</v>
      </c>
      <c r="B16" s="140" t="s">
        <v>176</v>
      </c>
      <c r="C16" s="63"/>
      <c r="D16" s="44"/>
    </row>
    <row r="17" spans="1:4" ht="28.8" x14ac:dyDescent="0.3">
      <c r="A17" s="62" t="s">
        <v>24</v>
      </c>
      <c r="B17" s="132" t="s">
        <v>175</v>
      </c>
      <c r="C17" s="63"/>
    </row>
    <row r="18" spans="1:4" ht="28.8" x14ac:dyDescent="0.3">
      <c r="A18" s="62" t="s">
        <v>89</v>
      </c>
      <c r="B18" s="132" t="s">
        <v>177</v>
      </c>
      <c r="C18" s="63"/>
      <c r="D18" s="57"/>
    </row>
    <row r="19" spans="1:4" ht="15.6" customHeight="1" x14ac:dyDescent="0.3">
      <c r="A19" s="193" t="s">
        <v>63</v>
      </c>
      <c r="B19" s="194"/>
      <c r="C19" s="193"/>
    </row>
    <row r="20" spans="1:4" x14ac:dyDescent="0.3">
      <c r="A20" s="40" t="s">
        <v>64</v>
      </c>
      <c r="B20" s="125">
        <v>1.4</v>
      </c>
      <c r="C20" s="29"/>
    </row>
    <row r="21" spans="1:4" x14ac:dyDescent="0.3">
      <c r="A21" s="49" t="s">
        <v>107</v>
      </c>
      <c r="B21" s="117">
        <v>12018</v>
      </c>
      <c r="C21" s="29"/>
    </row>
    <row r="22" spans="1:4" x14ac:dyDescent="0.3">
      <c r="A22" s="49" t="s">
        <v>108</v>
      </c>
      <c r="B22" s="117">
        <v>24838</v>
      </c>
      <c r="C22" s="29"/>
    </row>
    <row r="23" spans="1:4" ht="28.8" x14ac:dyDescent="0.3">
      <c r="A23" s="50" t="s">
        <v>65</v>
      </c>
      <c r="B23" s="140" t="s">
        <v>176</v>
      </c>
      <c r="C23" s="29"/>
    </row>
    <row r="24" spans="1:4" ht="28.8" x14ac:dyDescent="0.3">
      <c r="A24" s="50" t="s">
        <v>24</v>
      </c>
      <c r="B24" s="132" t="s">
        <v>175</v>
      </c>
      <c r="C24" s="29"/>
    </row>
    <row r="25" spans="1:4" ht="28.8" x14ac:dyDescent="0.3">
      <c r="A25" s="50" t="s">
        <v>67</v>
      </c>
      <c r="B25" s="132" t="s">
        <v>177</v>
      </c>
      <c r="C25" s="29"/>
    </row>
    <row r="26" spans="1:4" x14ac:dyDescent="0.3">
      <c r="A26" s="57"/>
    </row>
  </sheetData>
  <mergeCells count="3">
    <mergeCell ref="B1:C1"/>
    <mergeCell ref="A3:C3"/>
    <mergeCell ref="A19:C19"/>
  </mergeCells>
  <pageMargins left="0.7" right="0.7" top="0.75" bottom="0.75" header="0.3" footer="0.3"/>
  <pageSetup paperSize="9"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39B53-F273-4743-85B7-0BC0262133BA}">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6</vt:i4>
      </vt:variant>
      <vt:variant>
        <vt:lpstr>Diapazoni ar nosaukumiem</vt:lpstr>
      </vt:variant>
      <vt:variant>
        <vt:i4>2</vt:i4>
      </vt:variant>
    </vt:vector>
  </HeadingPairs>
  <TitlesOfParts>
    <vt:vector size="8" baseType="lpstr">
      <vt:lpstr>Investiciju_plans_POST2020</vt:lpstr>
      <vt:lpstr>Par aglo. un dec.kan.</vt:lpstr>
      <vt:lpstr>Ūdenssaimniec_ESOŠS_VĒRTĒJUMS</vt:lpstr>
      <vt:lpstr>NAI_esošais_vērtējums</vt:lpstr>
      <vt:lpstr>Ekonomiskais_novērtējums</vt:lpstr>
      <vt:lpstr>Lapa1</vt:lpstr>
      <vt:lpstr>Investiciju_plans_POST2020!Drukas_apgabals</vt:lpstr>
      <vt:lpstr>'Par aglo. un dec.kan.'!Drukas_apgabals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2020-03-23T10:13:03Z</dcterms:modified>
</cp:coreProperties>
</file>