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filterPrivacy="1" defaultThemeVersion="124226"/>
  <xr:revisionPtr revIDLastSave="0" documentId="13_ncr:1_{971212FA-E171-471F-8846-204B7A634867}" xr6:coauthVersionLast="36"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2">Ūdenssaimniec_ESOŠS_VĒRTĒJUMS!$A$1:$H$51</definedName>
  </definedNames>
  <calcPr calcId="191029"/>
</workbook>
</file>

<file path=xl/calcChain.xml><?xml version="1.0" encoding="utf-8"?>
<calcChain xmlns="http://schemas.openxmlformats.org/spreadsheetml/2006/main">
  <c r="H19" i="1" l="1"/>
  <c r="H11" i="1"/>
  <c r="H35" i="1" l="1"/>
  <c r="H28" i="1"/>
  <c r="H23" i="1"/>
  <c r="H15" i="1"/>
  <c r="C27" i="7" l="1"/>
  <c r="C26" i="7"/>
  <c r="B1" i="9"/>
  <c r="B1" i="8"/>
  <c r="C12" i="9"/>
  <c r="C11" i="9"/>
  <c r="C5" i="8"/>
  <c r="C6" i="8"/>
  <c r="C10" i="7"/>
  <c r="D10" i="7"/>
  <c r="B10" i="7"/>
  <c r="C7" i="7"/>
  <c r="C8" i="7"/>
  <c r="D23" i="1" l="1"/>
  <c r="D15" i="1"/>
  <c r="D28" i="1"/>
  <c r="D19" i="1"/>
  <c r="D35" i="1"/>
  <c r="D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7" authorId="0" shapeId="0" xr:uid="{F968EB39-DEFE-40AE-ADDE-05A510B5A280}">
      <text>
        <r>
          <rPr>
            <b/>
            <sz val="9"/>
            <color indexed="81"/>
            <rFont val="Tahoma"/>
            <family val="2"/>
            <charset val="186"/>
          </rPr>
          <t>Author:</t>
        </r>
        <r>
          <rPr>
            <sz val="9"/>
            <color indexed="81"/>
            <rFont val="Tahoma"/>
            <family val="2"/>
            <charset val="186"/>
          </rPr>
          <t xml:space="preserve">
Kā alternatīva maģistrālais spiedvads Liellupe - Rīga</t>
        </r>
      </text>
    </comment>
    <comment ref="B30" authorId="0" shapeId="0" xr:uid="{343A0F15-38AD-4E5B-A204-B185BEB19393}">
      <text>
        <r>
          <rPr>
            <b/>
            <sz val="9"/>
            <color indexed="81"/>
            <rFont val="Tahoma"/>
            <family val="2"/>
            <charset val="186"/>
          </rPr>
          <t>Author:</t>
        </r>
        <r>
          <rPr>
            <sz val="9"/>
            <color indexed="81"/>
            <rFont val="Tahoma"/>
            <family val="2"/>
            <charset val="186"/>
          </rPr>
          <t xml:space="preserve">
(t.sk.11000m maģistrālais spiedvads Lielupe-Rīga, kam kā alternatīva ir jauna NAI izbūve)</t>
        </r>
      </text>
    </comment>
    <comment ref="D30" authorId="0" shapeId="0" xr:uid="{435F12F9-B4CC-4D5A-BB88-8F83E2386E4B}">
      <text>
        <r>
          <rPr>
            <b/>
            <sz val="9"/>
            <color indexed="81"/>
            <rFont val="Tahoma"/>
            <family val="2"/>
            <charset val="186"/>
          </rPr>
          <t>Author:</t>
        </r>
        <r>
          <rPr>
            <sz val="9"/>
            <color indexed="81"/>
            <rFont val="Tahoma"/>
            <family val="2"/>
            <charset val="186"/>
          </rPr>
          <t xml:space="preserve">
(t.sk.EUR 5170000  maģistrālais spiedvads Lielupe-Rīga)</t>
        </r>
      </text>
    </comment>
  </commentList>
</comments>
</file>

<file path=xl/sharedStrings.xml><?xml version="1.0" encoding="utf-8"?>
<sst xmlns="http://schemas.openxmlformats.org/spreadsheetml/2006/main" count="305" uniqueCount="231">
  <si>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</si>
  <si>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</si>
  <si>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</si>
  <si>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</si>
  <si>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</si>
  <si>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</si>
  <si>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</si>
  <si>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</si>
  <si>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</si>
  <si>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</si>
  <si>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</si>
  <si>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</si>
  <si>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</si>
  <si>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</si>
  <si>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</si>
  <si>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</si>
  <si>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</si>
  <si>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</si>
  <si>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</si>
  <si>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</si>
  <si>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</si>
  <si>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</si>
  <si>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</si>
  <si>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</si>
  <si>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</si>
  <si>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</si>
  <si>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</si>
  <si>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</si>
  <si>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</si>
  <si>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</si>
  <si>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</si>
  <si>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</si>
  <si>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</si>
  <si>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</si>
  <si>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</si>
  <si>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</si>
  <si>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</si>
  <si>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</si>
  <si>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</si>
  <si>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</si>
  <si>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</si>
  <si>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</si>
  <si>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</si>
  <si>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</si>
  <si>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</si>
  <si>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</si>
  <si>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</si>
  <si>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</si>
  <si>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</si>
  <si>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</si>
  <si>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</si>
  <si>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</si>
  <si>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</si>
  <si>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</si>
  <si>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</si>
  <si>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</si>
  <si>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</si>
  <si>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</si>
  <si>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</si>
  <si>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</si>
  <si>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</si>
  <si>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</si>
  <si>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</si>
  <si>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</si>
  <si>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</si>
  <si>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</si>
  <si>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</si>
  <si>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</si>
  <si>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</si>
  <si>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</si>
  <si>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</si>
  <si>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</si>
  <si>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</si>
  <si>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</si>
  <si>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</si>
  <si>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</si>
  <si>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</si>
  <si>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</si>
  <si>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</si>
  <si>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</si>
  <si>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</si>
  <si>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</si>
  <si>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</si>
  <si>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</si>
  <si>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</si>
  <si>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</si>
  <si>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</si>
  <si>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</si>
  <si>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</si>
  <si>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</si>
  <si>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</si>
  <si>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</si>
  <si>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</si>
  <si>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</si>
  <si>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</si>
  <si>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</si>
  <si>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</si>
  <si>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</si>
  <si>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</si>
  <si>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</si>
  <si>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</si>
  <si>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</si>
  <si>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</si>
  <si>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</si>
  <si>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</si>
  <si>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</si>
  <si>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</si>
  <si>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</si>
  <si>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</si>
  <si>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</si>
  <si>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</si>
  <si>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</si>
  <si>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</si>
  <si>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</si>
  <si>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</si>
  <si>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</si>
  <si>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</si>
  <si>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</si>
  <si>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</si>
  <si>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</si>
  <si>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</si>
  <si>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</si>
  <si>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</si>
  <si>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</si>
  <si>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</si>
  <si>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</si>
  <si>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</si>
  <si>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</si>
  <si>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</si>
  <si>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</si>
  <si>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</si>
  <si>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</si>
  <si>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</si>
  <si>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</si>
  <si>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</si>
  <si>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</si>
  <si>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</si>
  <si>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</si>
  <si>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</si>
  <si>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</si>
  <si>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</si>
  <si>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</si>
  <si>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</si>
  <si>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</si>
  <si>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Nav. JPD 2012. gada 11.oktobra saistošie noteikumi Nr.42, 2016. gada 24. marta, saistošie noteikumi Nr. 8, lēmums Nr. 138</t>
  </si>
  <si>
    <t>SIA "Jūrmalas ūdens"</t>
  </si>
  <si>
    <t>https://www.jurmala.lv/lv/pasvaldiba/pakalpojumi/asenizatoru_pakalpojumi/</t>
  </si>
  <si>
    <t>JPD 2018. gada 24.maija saistošie noteikumi Nr. 20 "Par decentralizēto kanalizācijas pakalpojumu sniegšanas
un uzskaites kārtību Jūrmalas pilsētas pašvaldībā"</t>
  </si>
  <si>
    <t>Slokas NAI</t>
  </si>
  <si>
    <t>Dzintaru ŪSI – Jūrmalā, Promenādes ielā 1a</t>
  </si>
  <si>
    <t>Jaundubultu ŪSI – Jūrmalā, Lielupes ielā 24</t>
  </si>
  <si>
    <t>Kauguru ŪSI – Jūrmalā, Nometņu ielā 19</t>
  </si>
  <si>
    <t>Ķemeru ŪSI – “Ūdenssaimniecība”, Engures nov., Smārdes pag.</t>
  </si>
  <si>
    <t>Priedaines ŪSI – Jūrmalā, Babītes ielā 3</t>
  </si>
  <si>
    <t>1974/2008</t>
  </si>
  <si>
    <t>1981/2008</t>
  </si>
  <si>
    <t>2006/2013</t>
  </si>
  <si>
    <t>Dzintaru ūdenstornis - Jūrmalā, Promenādes ielā 1a</t>
  </si>
  <si>
    <t>Kauguru ūdenstornis - Jūrmalā, Nometņu ielā 19</t>
  </si>
  <si>
    <t xml:space="preserve"> No 2019.gada SIA "Jūrmalas ūdens" pieder tikai iekārtas</t>
  </si>
  <si>
    <t>Ķemeru ūdenstornis – Jūrmalā, Tukuma ielā 32</t>
  </si>
  <si>
    <t>Rezervuārs pie Jaundubultu ŪSI – Jūrmalā, Lielupes ielā 24</t>
  </si>
  <si>
    <t>Rezervuārs pie Kauguru ŪSI - Jūrmalā, Nometņu ielā 19</t>
  </si>
  <si>
    <t>Rezervuārs pie Ķemeru ŪSI - “Ūdenssaimniecība”, Engures nov., Smārdes pag.</t>
  </si>
  <si>
    <t>1967/2008</t>
  </si>
  <si>
    <t>1920/2008</t>
  </si>
  <si>
    <t>1 (5500 m3/dnn)</t>
  </si>
  <si>
    <t>t.sk. Spiedvadi</t>
  </si>
  <si>
    <t>10 UPS atdzežošanas stacijās</t>
  </si>
  <si>
    <t xml:space="preserve">Artēziskajās akās: 15 vadības frevenču pārveidotāji; 10 ūdensmērītāji </t>
  </si>
  <si>
    <t>2019. gada 31.decembris</t>
  </si>
  <si>
    <t>Kopā ar ŪSI</t>
  </si>
  <si>
    <t>32-75</t>
  </si>
  <si>
    <t>30-88</t>
  </si>
  <si>
    <t>32-73</t>
  </si>
  <si>
    <t>60-80</t>
  </si>
  <si>
    <t>65-80</t>
  </si>
  <si>
    <t>30-80</t>
  </si>
  <si>
    <t>45-80</t>
  </si>
  <si>
    <t>1975-2005</t>
  </si>
  <si>
    <t>Artēziskā akas, Nometņu iela 21 (8 gab)</t>
  </si>
  <si>
    <t>Artēziskā akas, Dīķu iela 28 (8 gab)</t>
  </si>
  <si>
    <t>1974-1999</t>
  </si>
  <si>
    <t>1971-1994</t>
  </si>
  <si>
    <t>Artēziskās akas Jaundubultos (9 gab.)</t>
  </si>
  <si>
    <t>Artēziskās akas Dzintaros (9 gab.)</t>
  </si>
  <si>
    <t>Artēziskā aka, Priedaine, Babītes iela 3</t>
  </si>
  <si>
    <t>1974-2013</t>
  </si>
  <si>
    <t>Artēziskās akas (2gab.) " Ūdensaimniecība" Smārdes pag. Engures nov.</t>
  </si>
  <si>
    <t>Slokas Nai</t>
  </si>
  <si>
    <t>Pašu līdzekļi, atsevišķos gadījumos pašvaldības līdzekļi</t>
  </si>
  <si>
    <t xml:space="preserve">Nē, nav iespējams segt - Sabiedrība jau vairākus gadus strādā ar zaudējumiem.  Šobrīd iesniegts SPRK jauns tarifu projekts </t>
  </si>
  <si>
    <t>Citi pārbūvējamie un atjaunojamie ūdensapgādes sistēmas infrastruktūras objekti</t>
  </si>
  <si>
    <t>180(500)*</t>
  </si>
  <si>
    <t>Radušās dūņas tiek atūdeņotas līdz noteiktam sausnas saturam, nodalot no tām dūņu atkritumus (smiltis, u.c.), kas tiek nodoti atkritumu pārstrādātājam Getliņos. Pārējās notekūdeņu dūņas tiek sajauktas ar kūdru un kā komposts nodotas turpmākai iestrādei lauksaimniecības zemēs.</t>
  </si>
  <si>
    <t>SIA "Jūrmalas ūdens" sadarbībā ar pašvaldību un būvvaldi ir panākusi vienošanos, ka SIA "Jūrmalas ūdens" izdoto tehnisko noteikumu sastāvā esošā shēma tīklu izbūvei pagalmā kalpo kā tehniskais projekts, tādējādi samazinot izmaksas tīklu izbūvei pagalmā. SIA "Jūrmalas ūdens" tehnisko noteikumu saņemšana un topogrāfijas saņemšana ir bez maksas. Pārstāvja izsaukšana objektā, pakalpojumu līguma noslēgšana un pieslēgums reģistrējams bez maksas. Līdz ar to administratīvās izmaksas pieslēgumu izveidei ir minimizētas līdz nullei.</t>
  </si>
  <si>
    <t>SIA "Jūrmalas ūdens" vidēja termiņa darbības stratēgija 2018.-2022.gads. Apstiprināts 2018. gada 20. aprīļa dalībnieku sapulcē.</t>
  </si>
  <si>
    <t>Tīklu armatūra,
 Liellupes šķērsojums</t>
  </si>
  <si>
    <t>3 artēziskās akas, 8 esošo tamponēšana, u.c.</t>
  </si>
  <si>
    <t>SIA "Jūrmalas ūdens" rīcībā šādas informācijas nav
Saņemts informācija no Babītes ūdenssaimniecības pārvaldītāja, ka gadījumā, ja Jūrmalā tiktu izbūvētas otras NAI pilsētas austrumu daļā, Babītē savāktos notekūdeņus pārsūknētu uz to.</t>
  </si>
  <si>
    <t>Sloka</t>
  </si>
  <si>
    <t>Atsevišķa lēmuma nav, tiek pieņemts, ka aglomerācija aptver Jūrmalas pilsētas teritoriju.</t>
  </si>
  <si>
    <t>Ir Jūrmalas ūdens stratēģija 2018 - 2022 gads</t>
  </si>
  <si>
    <t>Esošo NAI jaudas izskatās pietiekamas. Tīklu pārklājums uz 22.g. būs 98% tāpēc decentralizētās kanalizācijas apjoms netiek prognozēts pārmērīgs.</t>
  </si>
  <si>
    <t>Sākotnējā versija</t>
  </si>
  <si>
    <t>Ir līgumi ar atsevišķām mājām, kas drīkst novadīt lietus notekūdeņus kanalizācijas sistēmā</t>
  </si>
  <si>
    <t>Ūdenssaimniecības uzņēmuma nosaukums</t>
  </si>
  <si>
    <t>Jūrmalas ūdens</t>
  </si>
  <si>
    <t>Anketas aizpildīšanas datums</t>
  </si>
  <si>
    <t>30.01.2020.</t>
  </si>
  <si>
    <t>Sanāksmē no ūdenssaimniecības uzņēmuma un/vai domes piedalās</t>
  </si>
  <si>
    <t>Kontakti anketas datu saskaņošanai vai precizēšanai, gadījumā ja tiek konstatēts, ka sagatavotā informācija ir nepilnīga</t>
  </si>
  <si>
    <t>Tīklu izbūve visā aglomerācijā, lai pārklājums sasniegtu 100%</t>
  </si>
  <si>
    <t>Alternatīva notekūdeņu novadīšanai uz Rīgu gadījumā ir izbūvēt otrās Jūrmalas pils. NAI un notekūdeņus attīrīt Jūrmalas pilsētas Vārnukroga raj.</t>
  </si>
  <si>
    <t>t.sk. spiedvada rekonstrukcija uz Daugavgrīvas NAI (11000 m), kas ir alternatīva otrajām NAI Jūrmalā Vārnukroga raj.</t>
  </si>
  <si>
    <t>JŪRMALAS PILSĒTA</t>
  </si>
  <si>
    <t>SIA Jūrmalas ūdens</t>
  </si>
  <si>
    <t xml:space="preserve"> 366 476 EUR</t>
  </si>
  <si>
    <t>2019.g. atmaksājamais pamatsummas apjoms
Kredīti līdz 2020., 2021., 2029., 2040.gads</t>
  </si>
  <si>
    <t>uz 01.01.2019.</t>
  </si>
  <si>
    <t>2012.g. tarifs
2019.g. okotbrī ir jauns tarifs regulatorā +10%</t>
  </si>
  <si>
    <t>Nē, nav iespējams segt. Sabiedrība jau vairākus gadus strādā ar zaudējumiem.  Šobrīd iesniegts SPRK jauns tarifu projekts</t>
  </si>
  <si>
    <t>Pašu līdzekļi, atsevišķos gadījumos pašvaldības līdzekļi.</t>
  </si>
  <si>
    <t>Tiek novadīts uz Rīgu t.sk. Babītes notekūdeņi</t>
  </si>
  <si>
    <t>NAI jauda pietiekama, tomēr, tā kā trešdaļa notekūdeņu tiek novadīta uz Daugavgrīvas attīrīšanas iekārtām, jārisina jautājums par esošā spiedvada Rīga - Lielupe rekonstrukciju, kurš būvēts 1998. gadā un tā izmantošanas risks ir augsts attiecībā pret vides apdraudējumu, ko rada avārija šādā spiedvadā. Kā alternatīva būtu jaunas NAI izbūve pilsētas austrumu daļā</t>
  </si>
  <si>
    <t xml:space="preserve"> 30-35%</t>
  </si>
  <si>
    <t>Lietus notekūdeņu sistēma pilnībā noškirta</t>
  </si>
  <si>
    <t>Aivars Kamerūts, Guntars Avots, Dace Krustkalne</t>
  </si>
  <si>
    <t>project@jurmalasudens.lv</t>
  </si>
  <si>
    <t>220 (600)</t>
  </si>
  <si>
    <t>pēc SAM 5.3.1.2022.g.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</si>
</sst>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u/>
      <sz val="11"/>
      <color theme="10"/>
      <name val="Calibri"/>
      <family val="2"/>
      <scheme val="minor"/>
    </font>
    <font>
      <sz val="8"/>
      <name val="Calibri"/>
      <family val="2"/>
      <scheme val="minor"/>
    </font>
    <font>
      <sz val="9"/>
      <color indexed="81"/>
      <name val="Tahoma"/>
      <family val="2"/>
      <charset val="186"/>
    </font>
    <font>
      <b/>
      <sz val="9"/>
      <color indexed="81"/>
      <name val="Tahoma"/>
      <family val="2"/>
      <charset val="186"/>
    </font>
    <font>
      <i/>
      <sz val="9"/>
      <name val="Calibri"/>
      <family val="2"/>
      <scheme val="minor"/>
    </font>
    <font>
      <i/>
      <sz val="9"/>
      <name val="Calibri"/>
      <family val="2"/>
      <charset val="186"/>
      <scheme val="minor"/>
    </font>
    <font>
      <sz val="12"/>
      <name val="Times New Roman"/>
      <family val="1"/>
      <charset val="186"/>
    </font>
    <font>
      <sz val="11"/>
      <color rgb="FFFF0000"/>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3" fillId="0" borderId="0"/>
    <xf numFmtId="0" fontId="26" fillId="0" borderId="0" applyNumberFormat="0" applyFill="0" applyBorder="0" applyAlignment="0" applyProtection="0"/>
  </cellStyleXfs>
  <cellXfs count="208">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7" fillId="0" borderId="0" xfId="0" applyFont="1" applyFill="1" applyBorder="1" applyAlignment="1">
      <alignment horizontal="center" vertical="center" wrapText="1"/>
    </xf>
    <xf numFmtId="0" fontId="0" fillId="0" borderId="0" xfId="0" applyFill="1" applyBorder="1" applyAlignment="1">
      <alignment horizontal="center"/>
    </xf>
    <xf numFmtId="0" fontId="7" fillId="3" borderId="6" xfId="0" applyFont="1" applyFill="1" applyBorder="1" applyAlignment="1">
      <alignment horizontal="center" vertical="center" wrapText="1"/>
    </xf>
    <xf numFmtId="3" fontId="0" fillId="2" borderId="1" xfId="0" applyNumberFormat="1" applyFill="1" applyBorder="1" applyAlignment="1">
      <alignment vertical="top"/>
    </xf>
    <xf numFmtId="0" fontId="4"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4" fillId="2" borderId="1" xfId="0" applyFont="1" applyFill="1" applyBorder="1" applyAlignment="1">
      <alignment vertical="top"/>
    </xf>
    <xf numFmtId="0" fontId="4" fillId="2" borderId="3" xfId="0" applyFont="1" applyFill="1" applyBorder="1" applyAlignment="1">
      <alignment vertical="top"/>
    </xf>
    <xf numFmtId="0" fontId="0" fillId="2" borderId="1" xfId="0" applyFill="1" applyBorder="1" applyAlignment="1">
      <alignment vertical="top"/>
    </xf>
    <xf numFmtId="3" fontId="4" fillId="2" borderId="1" xfId="0" applyNumberFormat="1" applyFont="1" applyFill="1" applyBorder="1" applyAlignment="1">
      <alignment vertical="top"/>
    </xf>
    <xf numFmtId="3" fontId="4" fillId="0" borderId="3" xfId="0" applyNumberFormat="1" applyFont="1" applyBorder="1" applyAlignment="1">
      <alignment vertical="top"/>
    </xf>
    <xf numFmtId="3" fontId="0" fillId="2" borderId="1" xfId="0" applyNumberFormat="1" applyFill="1" applyBorder="1" applyAlignment="1">
      <alignment horizontal="right" vertical="top"/>
    </xf>
    <xf numFmtId="0" fontId="6" fillId="2" borderId="1" xfId="0" applyFont="1" applyFill="1" applyBorder="1" applyAlignment="1">
      <alignment horizontal="center" vertical="top" wrapText="1"/>
    </xf>
    <xf numFmtId="0" fontId="5" fillId="0" borderId="1" xfId="0" applyFont="1" applyBorder="1" applyAlignment="1">
      <alignment horizontal="right" vertical="top" wrapText="1"/>
    </xf>
    <xf numFmtId="0" fontId="12" fillId="2" borderId="1" xfId="0" applyFont="1" applyFill="1" applyBorder="1" applyAlignment="1">
      <alignment horizontal="center" vertical="top" wrapText="1"/>
    </xf>
    <xf numFmtId="3" fontId="0" fillId="0" borderId="1" xfId="0" applyNumberFormat="1" applyFill="1" applyBorder="1" applyAlignment="1">
      <alignment vertical="top"/>
    </xf>
    <xf numFmtId="3" fontId="9" fillId="0" borderId="1" xfId="0" applyNumberFormat="1" applyFont="1" applyFill="1" applyBorder="1" applyAlignment="1">
      <alignment vertical="top" wrapText="1"/>
    </xf>
    <xf numFmtId="0" fontId="9" fillId="0" borderId="1" xfId="0" applyFont="1" applyBorder="1" applyAlignment="1">
      <alignment horizontal="right" vertical="top" wrapText="1"/>
    </xf>
    <xf numFmtId="0" fontId="15" fillId="0" borderId="0" xfId="0" applyFont="1" applyAlignment="1">
      <alignment horizontal="right"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9" fillId="2" borderId="1" xfId="0" applyFont="1" applyFill="1" applyBorder="1" applyAlignment="1">
      <alignment horizontal="right" vertical="top" wrapText="1"/>
    </xf>
    <xf numFmtId="10" fontId="16" fillId="2" borderId="1" xfId="0" applyNumberFormat="1" applyFont="1" applyFill="1" applyBorder="1" applyAlignment="1">
      <alignment horizontal="center" vertical="top" wrapText="1"/>
    </xf>
    <xf numFmtId="0" fontId="4"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2" fillId="0" borderId="1" xfId="0" applyFont="1" applyBorder="1" applyAlignment="1">
      <alignment horizontal="left" wrapText="1"/>
    </xf>
    <xf numFmtId="3" fontId="15"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7" fillId="2"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0" xfId="0" applyFill="1"/>
    <xf numFmtId="0" fontId="18" fillId="0" borderId="1" xfId="0" applyFont="1" applyFill="1" applyBorder="1" applyAlignment="1">
      <alignment horizontal="center" vertical="center" wrapText="1"/>
    </xf>
    <xf numFmtId="3" fontId="17" fillId="2" borderId="7" xfId="0" applyNumberFormat="1" applyFont="1" applyFill="1" applyBorder="1" applyAlignment="1">
      <alignment vertical="top"/>
    </xf>
    <xf numFmtId="3" fontId="17" fillId="2" borderId="1" xfId="0" applyNumberFormat="1" applyFont="1" applyFill="1" applyBorder="1" applyAlignment="1">
      <alignment vertical="top"/>
    </xf>
    <xf numFmtId="0" fontId="17" fillId="0" borderId="1" xfId="0" applyFont="1" applyFill="1" applyBorder="1" applyAlignment="1">
      <alignment horizontal="left" vertical="top" wrapText="1"/>
    </xf>
    <xf numFmtId="0" fontId="17" fillId="4" borderId="1" xfId="0" applyFont="1" applyFill="1" applyBorder="1" applyAlignment="1">
      <alignment horizontal="center" vertical="center" wrapText="1"/>
    </xf>
    <xf numFmtId="0" fontId="0" fillId="4" borderId="1" xfId="0" applyFill="1" applyBorder="1"/>
    <xf numFmtId="0" fontId="4" fillId="4" borderId="1" xfId="0" applyFont="1" applyFill="1" applyBorder="1" applyAlignment="1">
      <alignment vertical="top"/>
    </xf>
    <xf numFmtId="0" fontId="19" fillId="0" borderId="0" xfId="0" applyFont="1"/>
    <xf numFmtId="0" fontId="19" fillId="0" borderId="0" xfId="0" applyFont="1" applyFill="1" applyBorder="1"/>
    <xf numFmtId="0" fontId="21" fillId="0" borderId="0" xfId="0" applyFont="1" applyFill="1" applyBorder="1"/>
    <xf numFmtId="0" fontId="22" fillId="0"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7" fillId="0" borderId="1" xfId="0" applyFont="1" applyBorder="1"/>
    <xf numFmtId="0" fontId="17" fillId="0" borderId="1" xfId="0" applyFont="1" applyBorder="1" applyAlignment="1">
      <alignment wrapText="1"/>
    </xf>
    <xf numFmtId="0" fontId="22" fillId="5" borderId="1" xfId="0" applyFont="1" applyFill="1" applyBorder="1" applyAlignment="1">
      <alignment horizontal="left" vertical="center" wrapText="1"/>
    </xf>
    <xf numFmtId="3" fontId="0" fillId="5" borderId="1" xfId="0" applyNumberFormat="1" applyFill="1" applyBorder="1" applyAlignment="1">
      <alignment vertical="top"/>
    </xf>
    <xf numFmtId="0" fontId="12" fillId="2" borderId="1" xfId="0" applyFont="1" applyFill="1" applyBorder="1" applyAlignment="1">
      <alignment horizontal="left" vertical="center" wrapText="1"/>
    </xf>
    <xf numFmtId="0" fontId="0" fillId="4" borderId="1" xfId="0" applyFill="1" applyBorder="1" applyAlignment="1">
      <alignment vertical="top"/>
    </xf>
    <xf numFmtId="3" fontId="4"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4" fillId="0" borderId="0" xfId="0" applyFont="1"/>
    <xf numFmtId="0" fontId="4" fillId="7" borderId="3" xfId="0" applyFont="1" applyFill="1" applyBorder="1" applyAlignment="1">
      <alignment vertical="top"/>
    </xf>
    <xf numFmtId="0" fontId="4" fillId="7" borderId="3" xfId="0" applyFont="1" applyFill="1" applyBorder="1" applyAlignment="1">
      <alignment horizontal="right" vertical="top"/>
    </xf>
    <xf numFmtId="0" fontId="24" fillId="7" borderId="0" xfId="0" applyFont="1" applyFill="1"/>
    <xf numFmtId="0" fontId="17" fillId="2" borderId="1" xfId="0" applyFont="1" applyFill="1" applyBorder="1" applyAlignment="1">
      <alignment horizontal="left" vertical="center" wrapText="1"/>
    </xf>
    <xf numFmtId="0" fontId="22" fillId="0" borderId="1" xfId="0" applyFont="1" applyBorder="1" applyAlignment="1">
      <alignment wrapText="1"/>
    </xf>
    <xf numFmtId="0" fontId="17" fillId="0" borderId="8" xfId="0" applyFont="1" applyBorder="1" applyAlignment="1">
      <alignment wrapText="1"/>
    </xf>
    <xf numFmtId="0" fontId="4" fillId="0" borderId="13" xfId="0" applyFont="1" applyFill="1" applyBorder="1" applyAlignment="1">
      <alignment vertical="top"/>
    </xf>
    <xf numFmtId="0" fontId="17" fillId="0" borderId="8" xfId="0" applyFont="1" applyBorder="1"/>
    <xf numFmtId="0" fontId="17" fillId="0" borderId="1" xfId="0" applyFont="1" applyFill="1" applyBorder="1" applyAlignment="1">
      <alignment wrapText="1"/>
    </xf>
    <xf numFmtId="0" fontId="6"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2" fillId="8" borderId="1" xfId="0" applyFont="1" applyFill="1" applyBorder="1" applyAlignment="1">
      <alignment horizontal="center" vertical="top" wrapText="1"/>
    </xf>
    <xf numFmtId="0" fontId="4" fillId="8" borderId="1" xfId="0" applyFont="1" applyFill="1" applyBorder="1" applyAlignment="1">
      <alignment vertical="top"/>
    </xf>
    <xf numFmtId="0" fontId="4" fillId="8" borderId="3" xfId="0" applyFont="1" applyFill="1" applyBorder="1" applyAlignment="1">
      <alignment vertical="top"/>
    </xf>
    <xf numFmtId="0" fontId="0" fillId="8" borderId="1" xfId="0" applyFill="1" applyBorder="1" applyAlignment="1">
      <alignment vertical="top"/>
    </xf>
    <xf numFmtId="3" fontId="4" fillId="8" borderId="1" xfId="0" applyNumberFormat="1" applyFont="1" applyFill="1" applyBorder="1" applyAlignment="1">
      <alignment vertical="top"/>
    </xf>
    <xf numFmtId="0" fontId="0" fillId="0" borderId="0" xfId="0" applyBorder="1" applyAlignment="1">
      <alignment horizontal="center" vertical="center"/>
    </xf>
    <xf numFmtId="0" fontId="8" fillId="3" borderId="0" xfId="0" applyFont="1" applyFill="1" applyBorder="1" applyAlignment="1">
      <alignment horizontal="center" vertical="center" wrapText="1"/>
    </xf>
    <xf numFmtId="3" fontId="9" fillId="0" borderId="0" xfId="0" applyNumberFormat="1" applyFont="1" applyFill="1" applyBorder="1" applyAlignment="1">
      <alignment vertical="top" wrapText="1"/>
    </xf>
    <xf numFmtId="0" fontId="0" fillId="0" borderId="0" xfId="0" applyBorder="1" applyAlignment="1">
      <alignment vertical="top"/>
    </xf>
    <xf numFmtId="0" fontId="4" fillId="0" borderId="0" xfId="0" applyFont="1" applyFill="1" applyBorder="1" applyAlignment="1">
      <alignment vertical="top"/>
    </xf>
    <xf numFmtId="3" fontId="17" fillId="2" borderId="7" xfId="0" applyNumberFormat="1" applyFont="1" applyFill="1" applyBorder="1" applyAlignment="1">
      <alignment vertical="top" wrapText="1"/>
    </xf>
    <xf numFmtId="0" fontId="8" fillId="7" borderId="1" xfId="0" applyFont="1" applyFill="1" applyBorder="1" applyAlignment="1">
      <alignment horizontal="center" vertical="center" wrapText="1"/>
    </xf>
    <xf numFmtId="0" fontId="0" fillId="0" borderId="0" xfId="0" applyFill="1" applyBorder="1"/>
    <xf numFmtId="0" fontId="8" fillId="10"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0" fontId="26" fillId="0" borderId="0" xfId="2"/>
    <xf numFmtId="0" fontId="0" fillId="4" borderId="1" xfId="0" applyFill="1" applyBorder="1" applyAlignment="1">
      <alignment wrapText="1"/>
    </xf>
    <xf numFmtId="0" fontId="0" fillId="4" borderId="0" xfId="0" applyFill="1" applyAlignment="1">
      <alignment vertical="top" wrapText="1"/>
    </xf>
    <xf numFmtId="3" fontId="0" fillId="4" borderId="1" xfId="0" applyNumberFormat="1" applyFill="1" applyBorder="1" applyAlignment="1"/>
    <xf numFmtId="0" fontId="26" fillId="4" borderId="1" xfId="2" applyFill="1" applyBorder="1" applyAlignment="1">
      <alignment wrapText="1"/>
    </xf>
    <xf numFmtId="4" fontId="0" fillId="4" borderId="1" xfId="0" applyNumberFormat="1" applyFill="1" applyBorder="1" applyAlignment="1">
      <alignment horizontal="left" wrapText="1"/>
    </xf>
    <xf numFmtId="4" fontId="0" fillId="4" borderId="1" xfId="0" applyNumberFormat="1" applyFill="1" applyBorder="1" applyAlignment="1">
      <alignment vertical="top"/>
    </xf>
    <xf numFmtId="0" fontId="16" fillId="4" borderId="1" xfId="0" applyFont="1" applyFill="1" applyBorder="1" applyAlignment="1">
      <alignment horizontal="center" vertical="center" wrapText="1"/>
    </xf>
    <xf numFmtId="0" fontId="4" fillId="4" borderId="1" xfId="0" applyFont="1" applyFill="1" applyBorder="1" applyAlignment="1">
      <alignment vertical="top" wrapText="1"/>
    </xf>
    <xf numFmtId="0" fontId="0" fillId="4" borderId="1" xfId="0" applyFill="1" applyBorder="1" applyAlignment="1">
      <alignment vertical="top" wrapText="1"/>
    </xf>
    <xf numFmtId="0" fontId="17" fillId="4" borderId="7"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2" xfId="0" applyFont="1" applyFill="1" applyBorder="1" applyAlignment="1">
      <alignment horizontal="center" wrapText="1"/>
    </xf>
    <xf numFmtId="3" fontId="0" fillId="4" borderId="7" xfId="0" applyNumberFormat="1" applyFill="1" applyBorder="1" applyAlignment="1">
      <alignment vertical="top" wrapText="1"/>
    </xf>
    <xf numFmtId="0" fontId="30" fillId="0" borderId="7"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17" fillId="4" borderId="7" xfId="0" applyFont="1" applyFill="1" applyBorder="1" applyAlignment="1">
      <alignment horizontal="center" vertical="center"/>
    </xf>
    <xf numFmtId="0" fontId="30" fillId="0" borderId="1" xfId="0" applyFont="1" applyFill="1" applyBorder="1" applyAlignment="1">
      <alignment horizontal="center" vertical="center" wrapText="1"/>
    </xf>
    <xf numFmtId="0" fontId="4" fillId="4" borderId="7" xfId="0" applyFont="1" applyFill="1" applyBorder="1" applyAlignment="1">
      <alignment vertical="top"/>
    </xf>
    <xf numFmtId="0" fontId="17" fillId="4" borderId="1" xfId="0" applyFont="1" applyFill="1" applyBorder="1" applyAlignment="1">
      <alignment horizontal="center" vertical="center" wrapText="1"/>
    </xf>
    <xf numFmtId="0" fontId="2" fillId="4" borderId="1" xfId="0" applyFont="1" applyFill="1" applyBorder="1" applyAlignment="1">
      <alignment vertical="top" wrapText="1"/>
    </xf>
    <xf numFmtId="0" fontId="17" fillId="4" borderId="1" xfId="0" applyFont="1" applyFill="1" applyBorder="1" applyAlignment="1">
      <alignment horizontal="center" vertical="center" wrapText="1"/>
    </xf>
    <xf numFmtId="0" fontId="3" fillId="0" borderId="4" xfId="0" applyFont="1" applyBorder="1" applyAlignment="1">
      <alignment horizontal="center" vertical="center" wrapText="1"/>
    </xf>
    <xf numFmtId="3" fontId="17" fillId="4" borderId="1"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xf>
    <xf numFmtId="0" fontId="32" fillId="4"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3" fontId="1" fillId="4" borderId="1" xfId="0" applyNumberFormat="1" applyFont="1" applyFill="1" applyBorder="1" applyAlignment="1">
      <alignment horizontal="right" wrapText="1"/>
    </xf>
    <xf numFmtId="0" fontId="17" fillId="4"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0" fillId="0" borderId="0" xfId="0" applyAlignment="1">
      <alignment horizontal="center" vertical="center"/>
    </xf>
    <xf numFmtId="0" fontId="8" fillId="3" borderId="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 xfId="0" applyBorder="1" applyAlignment="1">
      <alignment vertical="top"/>
    </xf>
    <xf numFmtId="0" fontId="0" fillId="0" borderId="1" xfId="0" applyBorder="1" applyAlignment="1">
      <alignment vertical="top" wrapText="1"/>
    </xf>
    <xf numFmtId="0" fontId="0" fillId="0" borderId="2" xfId="0" applyBorder="1" applyAlignment="1">
      <alignment vertical="top" wrapText="1"/>
    </xf>
    <xf numFmtId="0" fontId="4" fillId="0" borderId="14" xfId="0" applyFont="1" applyFill="1" applyBorder="1" applyAlignment="1">
      <alignment vertical="top"/>
    </xf>
    <xf numFmtId="0" fontId="4" fillId="0" borderId="1" xfId="0" applyFont="1" applyFill="1" applyBorder="1" applyAlignment="1">
      <alignment vertical="top" wrapText="1"/>
    </xf>
    <xf numFmtId="3" fontId="0" fillId="4" borderId="8" xfId="0" applyNumberFormat="1" applyFill="1" applyBorder="1" applyAlignment="1">
      <alignment horizontal="right" vertical="top" wrapText="1"/>
    </xf>
    <xf numFmtId="164" fontId="0" fillId="4" borderId="1" xfId="0" applyNumberFormat="1" applyFill="1" applyBorder="1" applyAlignment="1">
      <alignment vertical="top"/>
    </xf>
    <xf numFmtId="0" fontId="1" fillId="4" borderId="1" xfId="0" applyFont="1" applyFill="1" applyBorder="1" applyAlignment="1">
      <alignment vertical="top" wrapText="1"/>
    </xf>
    <xf numFmtId="0" fontId="0" fillId="4" borderId="1" xfId="0" applyFont="1" applyFill="1" applyBorder="1" applyAlignment="1">
      <alignment horizontal="center" vertical="center" wrapText="1"/>
    </xf>
    <xf numFmtId="3" fontId="0" fillId="4" borderId="8" xfId="0" applyNumberFormat="1" applyFill="1" applyBorder="1" applyAlignment="1">
      <alignment vertical="top"/>
    </xf>
    <xf numFmtId="10" fontId="0" fillId="0" borderId="2" xfId="0" applyNumberFormat="1" applyBorder="1" applyAlignment="1">
      <alignment vertical="top"/>
    </xf>
    <xf numFmtId="0" fontId="33" fillId="0" borderId="1" xfId="0" applyFont="1" applyFill="1" applyBorder="1" applyAlignment="1">
      <alignment vertical="top"/>
    </xf>
    <xf numFmtId="3" fontId="0" fillId="2" borderId="1" xfId="0" applyNumberFormat="1" applyFill="1" applyBorder="1" applyAlignment="1">
      <alignment horizontal="right" vertical="top" wrapText="1"/>
    </xf>
    <xf numFmtId="0" fontId="4" fillId="0" borderId="23" xfId="0" applyFont="1" applyFill="1" applyBorder="1" applyAlignment="1">
      <alignment vertical="top"/>
    </xf>
    <xf numFmtId="10" fontId="0" fillId="0" borderId="8" xfId="0" applyNumberFormat="1" applyFill="1" applyBorder="1" applyAlignment="1">
      <alignment vertical="top"/>
    </xf>
    <xf numFmtId="3" fontId="9" fillId="0" borderId="7" xfId="0" applyNumberFormat="1" applyFont="1" applyFill="1" applyBorder="1" applyAlignment="1">
      <alignment vertical="top" wrapText="1"/>
    </xf>
    <xf numFmtId="10" fontId="16" fillId="2" borderId="2" xfId="0" applyNumberFormat="1" applyFont="1" applyFill="1" applyBorder="1" applyAlignment="1">
      <alignment horizontal="center" vertical="top" wrapText="1"/>
    </xf>
    <xf numFmtId="0" fontId="0" fillId="0" borderId="24" xfId="0" applyBorder="1" applyAlignment="1">
      <alignment horizontal="right"/>
    </xf>
    <xf numFmtId="0" fontId="0" fillId="0" borderId="25" xfId="0" applyBorder="1"/>
    <xf numFmtId="0" fontId="0" fillId="0" borderId="26" xfId="0" applyBorder="1"/>
    <xf numFmtId="0" fontId="0" fillId="0" borderId="7" xfId="0" applyBorder="1" applyAlignment="1">
      <alignment horizontal="center" vertical="top" wrapText="1"/>
    </xf>
    <xf numFmtId="0" fontId="0" fillId="0" borderId="11" xfId="0" applyBorder="1" applyAlignment="1">
      <alignment horizontal="center" vertical="top" wrapText="1"/>
    </xf>
    <xf numFmtId="0" fontId="0" fillId="0" borderId="2" xfId="0" applyBorder="1" applyAlignment="1">
      <alignment horizontal="center" vertical="top"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19" xfId="0" applyFill="1" applyBorder="1" applyAlignment="1">
      <alignment horizontal="center" vertical="center"/>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26" fillId="4" borderId="6" xfId="2" applyFill="1" applyBorder="1" applyAlignment="1">
      <alignment horizontal="center" vertical="center"/>
    </xf>
    <xf numFmtId="0" fontId="3" fillId="9" borderId="8" xfId="0" applyFont="1" applyFill="1" applyBorder="1" applyAlignment="1">
      <alignment horizontal="center" wrapText="1"/>
    </xf>
    <xf numFmtId="0" fontId="3" fillId="9" borderId="9" xfId="0" applyFont="1" applyFill="1" applyBorder="1" applyAlignment="1">
      <alignment horizontal="center" wrapText="1"/>
    </xf>
    <xf numFmtId="0" fontId="10" fillId="0" borderId="0" xfId="0" applyFont="1" applyBorder="1" applyAlignment="1">
      <alignment horizontal="left" wrapText="1"/>
    </xf>
    <xf numFmtId="0" fontId="5" fillId="0" borderId="7" xfId="0" applyFont="1" applyBorder="1" applyAlignment="1">
      <alignment horizontal="right" vertical="top" wrapText="1"/>
    </xf>
    <xf numFmtId="0" fontId="5" fillId="0" borderId="2" xfId="0" applyFont="1" applyBorder="1" applyAlignment="1">
      <alignment horizontal="right" vertical="top" wrapText="1"/>
    </xf>
    <xf numFmtId="0" fontId="4" fillId="4" borderId="7" xfId="0" applyFont="1" applyFill="1" applyBorder="1" applyAlignment="1">
      <alignment horizontal="right" vertical="top"/>
    </xf>
    <xf numFmtId="0" fontId="4" fillId="4" borderId="2" xfId="0" applyFont="1" applyFill="1" applyBorder="1" applyAlignment="1">
      <alignment horizontal="right" vertical="top"/>
    </xf>
    <xf numFmtId="3" fontId="0" fillId="4" borderId="7" xfId="0" applyNumberFormat="1" applyFill="1" applyBorder="1" applyAlignment="1">
      <alignment horizontal="right" vertical="top"/>
    </xf>
    <xf numFmtId="3" fontId="0" fillId="4" borderId="2" xfId="0" applyNumberFormat="1" applyFill="1" applyBorder="1" applyAlignment="1">
      <alignment horizontal="right"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14" xfId="0" applyFont="1" applyBorder="1" applyAlignment="1">
      <alignment horizontal="right" vertical="top"/>
    </xf>
    <xf numFmtId="0" fontId="4" fillId="0" borderId="15" xfId="0" applyFont="1" applyBorder="1" applyAlignment="1">
      <alignment horizontal="right" vertical="top"/>
    </xf>
    <xf numFmtId="3" fontId="4" fillId="4" borderId="7" xfId="0" applyNumberFormat="1" applyFont="1" applyFill="1" applyBorder="1" applyAlignment="1">
      <alignment horizontal="right" vertical="top"/>
    </xf>
    <xf numFmtId="3" fontId="4" fillId="4" borderId="2" xfId="0" applyNumberFormat="1" applyFont="1" applyFill="1" applyBorder="1" applyAlignment="1">
      <alignment horizontal="right" vertical="top"/>
    </xf>
    <xf numFmtId="3" fontId="4" fillId="0" borderId="14" xfId="0" applyNumberFormat="1" applyFont="1" applyBorder="1" applyAlignment="1">
      <alignment horizontal="right" vertical="top"/>
    </xf>
    <xf numFmtId="3" fontId="4" fillId="0" borderId="15" xfId="0" applyNumberFormat="1" applyFont="1" applyBorder="1" applyAlignment="1">
      <alignment horizontal="right" vertical="top"/>
    </xf>
    <xf numFmtId="0" fontId="4" fillId="4" borderId="7" xfId="0" applyFont="1" applyFill="1" applyBorder="1" applyAlignment="1">
      <alignment horizontal="right" vertical="top" wrapText="1"/>
    </xf>
    <xf numFmtId="0" fontId="4" fillId="4" borderId="2" xfId="0" applyFont="1" applyFill="1" applyBorder="1" applyAlignment="1">
      <alignment horizontal="right" vertical="top" wrapText="1"/>
    </xf>
    <xf numFmtId="0" fontId="8" fillId="9"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0" fontId="3" fillId="9" borderId="1" xfId="0" applyFont="1" applyFill="1" applyBorder="1" applyAlignment="1">
      <alignment horizontal="center" wrapText="1"/>
    </xf>
    <xf numFmtId="0" fontId="3" fillId="3" borderId="1"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8" fillId="3"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0" fillId="0" borderId="0" xfId="0" applyBorder="1" applyAlignment="1">
      <alignment horizontal="left" wrapText="1"/>
    </xf>
    <xf numFmtId="0" fontId="21" fillId="0" borderId="8" xfId="0" applyFont="1" applyBorder="1" applyAlignment="1">
      <alignment horizontal="left" wrapText="1"/>
    </xf>
    <xf numFmtId="0" fontId="21" fillId="0" borderId="10" xfId="0" applyFont="1" applyBorder="1" applyAlignment="1">
      <alignment horizontal="left" wrapText="1"/>
    </xf>
    <xf numFmtId="0" fontId="17" fillId="4" borderId="7"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10" xfId="0"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8" fillId="3" borderId="7"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2" fillId="6" borderId="12" xfId="0" applyFont="1" applyFill="1" applyBorder="1" applyAlignment="1">
      <alignment horizontal="center"/>
    </xf>
    <xf numFmtId="0" fontId="12" fillId="6" borderId="0" xfId="0" applyFont="1" applyFill="1" applyBorder="1" applyAlignment="1">
      <alignment horizont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roject@jurmalasudens.lv"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urmala.lv/lv/pasvaldiba/pakalpojumi/asenizatoru_pakalpojum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topLeftCell="A2" zoomScale="60" zoomScaleNormal="90" workbookViewId="0">
      <selection activeCell="G6" sqref="G6"/>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140</v>
      </c>
      <c r="B1" s="145" t="s">
        <v>215</v>
      </c>
      <c r="C1" s="146"/>
      <c r="D1" s="147"/>
      <c r="E1" s="117"/>
      <c r="F1" s="117"/>
      <c r="G1" s="117"/>
    </row>
    <row r="2" spans="1:8" ht="49.5" customHeight="1" thickBot="1" x14ac:dyDescent="0.35">
      <c r="A2" s="118" t="s">
        <v>206</v>
      </c>
      <c r="B2" s="148" t="s">
        <v>207</v>
      </c>
      <c r="C2" s="149"/>
      <c r="D2" s="150"/>
      <c r="E2" s="117"/>
      <c r="F2" s="117"/>
      <c r="G2" s="117"/>
    </row>
    <row r="3" spans="1:8" ht="49.5" customHeight="1" thickBot="1" x14ac:dyDescent="0.35">
      <c r="A3" s="118" t="s">
        <v>208</v>
      </c>
      <c r="B3" s="148" t="s">
        <v>209</v>
      </c>
      <c r="C3" s="149"/>
      <c r="D3" s="150"/>
      <c r="E3" s="117"/>
      <c r="F3" s="117"/>
      <c r="G3" s="117"/>
    </row>
    <row r="4" spans="1:8" ht="49.2" customHeight="1" thickBot="1" x14ac:dyDescent="0.35">
      <c r="A4" s="118" t="s">
        <v>210</v>
      </c>
      <c r="B4" s="148" t="s">
        <v>227</v>
      </c>
      <c r="C4" s="149"/>
      <c r="D4" s="150"/>
      <c r="E4" s="117"/>
      <c r="F4" s="117"/>
      <c r="G4" s="117"/>
    </row>
    <row r="5" spans="1:8" ht="49.2" customHeight="1" thickBot="1" x14ac:dyDescent="0.35">
      <c r="A5" s="119" t="s">
        <v>211</v>
      </c>
      <c r="B5" s="151" t="s">
        <v>228</v>
      </c>
      <c r="C5" s="149"/>
      <c r="D5" s="150"/>
      <c r="E5" s="117"/>
      <c r="F5" s="117"/>
      <c r="G5" s="117"/>
    </row>
    <row r="6" spans="1:8" ht="21.75" customHeight="1" x14ac:dyDescent="0.3">
      <c r="A6" s="5"/>
      <c r="B6" s="6"/>
      <c r="C6" s="6"/>
      <c r="D6" s="6"/>
    </row>
    <row r="7" spans="1:8" s="4" customFormat="1" ht="18" customHeight="1" x14ac:dyDescent="0.3">
      <c r="A7" s="178" t="s">
        <v>110</v>
      </c>
      <c r="B7" s="178"/>
      <c r="C7" s="178"/>
      <c r="D7" s="178"/>
      <c r="E7" s="171" t="s">
        <v>111</v>
      </c>
      <c r="F7" s="171"/>
      <c r="G7" s="171"/>
      <c r="H7" s="171"/>
    </row>
    <row r="8" spans="1:8" ht="55.5" customHeight="1" x14ac:dyDescent="0.3">
      <c r="A8" s="143" t="s">
        <v>7</v>
      </c>
      <c r="B8" s="143" t="s">
        <v>92</v>
      </c>
      <c r="C8" s="143" t="s">
        <v>125</v>
      </c>
      <c r="D8" s="144" t="s">
        <v>22</v>
      </c>
      <c r="E8" s="172" t="s">
        <v>7</v>
      </c>
      <c r="F8" s="172" t="s">
        <v>112</v>
      </c>
      <c r="G8" s="172" t="s">
        <v>9</v>
      </c>
      <c r="H8" s="173" t="s">
        <v>22</v>
      </c>
    </row>
    <row r="9" spans="1:8" ht="129" customHeight="1" x14ac:dyDescent="0.3">
      <c r="A9" s="143"/>
      <c r="B9" s="143"/>
      <c r="C9" s="143"/>
      <c r="D9" s="144"/>
      <c r="E9" s="172"/>
      <c r="F9" s="172"/>
      <c r="G9" s="172"/>
      <c r="H9" s="173"/>
    </row>
    <row r="10" spans="1:8" x14ac:dyDescent="0.3">
      <c r="A10" s="175" t="s">
        <v>18</v>
      </c>
      <c r="B10" s="175"/>
      <c r="C10" s="175"/>
      <c r="D10" s="175"/>
      <c r="E10" s="174" t="s">
        <v>130</v>
      </c>
      <c r="F10" s="174"/>
      <c r="G10" s="174"/>
      <c r="H10" s="174"/>
    </row>
    <row r="11" spans="1:8" ht="78" customHeight="1" x14ac:dyDescent="0.3">
      <c r="A11" s="18" t="s">
        <v>19</v>
      </c>
      <c r="B11" s="8"/>
      <c r="C11" s="132" t="s">
        <v>229</v>
      </c>
      <c r="D11" s="8">
        <f>D12+D13+D14</f>
        <v>6264500</v>
      </c>
      <c r="E11" s="69" t="s">
        <v>126</v>
      </c>
      <c r="F11" s="70"/>
      <c r="G11" s="71" t="s">
        <v>193</v>
      </c>
      <c r="H11" s="70">
        <f>H12+H14</f>
        <v>3000000</v>
      </c>
    </row>
    <row r="12" spans="1:8" x14ac:dyDescent="0.3">
      <c r="A12" s="19" t="s">
        <v>0</v>
      </c>
      <c r="B12" s="45">
        <v>6500</v>
      </c>
      <c r="C12" s="140" t="s">
        <v>212</v>
      </c>
      <c r="D12" s="31">
        <v>2697500</v>
      </c>
      <c r="E12" s="155" t="s">
        <v>1</v>
      </c>
      <c r="F12" s="157">
        <v>5500</v>
      </c>
      <c r="G12" s="161"/>
      <c r="H12" s="159">
        <v>2000000</v>
      </c>
    </row>
    <row r="13" spans="1:8" x14ac:dyDescent="0.3">
      <c r="A13" s="19" t="s">
        <v>1</v>
      </c>
      <c r="B13" s="45">
        <v>7800</v>
      </c>
      <c r="C13" s="141"/>
      <c r="D13" s="31">
        <v>3237000</v>
      </c>
      <c r="E13" s="156"/>
      <c r="F13" s="158"/>
      <c r="G13" s="162"/>
      <c r="H13" s="160"/>
    </row>
    <row r="14" spans="1:8" ht="35.4" customHeight="1" x14ac:dyDescent="0.3">
      <c r="A14" s="19" t="s">
        <v>4</v>
      </c>
      <c r="B14" s="45">
        <v>1650</v>
      </c>
      <c r="C14" s="142"/>
      <c r="D14" s="31">
        <v>330000</v>
      </c>
      <c r="E14" s="19" t="s">
        <v>4</v>
      </c>
      <c r="F14" s="45">
        <v>1400</v>
      </c>
      <c r="G14" s="9"/>
      <c r="H14" s="31">
        <v>1000000</v>
      </c>
    </row>
    <row r="15" spans="1:8" ht="62.4" x14ac:dyDescent="0.3">
      <c r="A15" s="20" t="s">
        <v>21</v>
      </c>
      <c r="B15" s="12"/>
      <c r="C15" s="13"/>
      <c r="D15" s="8">
        <f>D16+D17+D18</f>
        <v>5800000</v>
      </c>
      <c r="E15" s="72" t="s">
        <v>127</v>
      </c>
      <c r="F15" s="73"/>
      <c r="G15" s="74"/>
      <c r="H15" s="70">
        <f>H16+H17+H18</f>
        <v>2800000</v>
      </c>
    </row>
    <row r="16" spans="1:8" x14ac:dyDescent="0.3">
      <c r="A16" s="19" t="s">
        <v>2</v>
      </c>
      <c r="B16" s="45">
        <v>6</v>
      </c>
      <c r="C16" s="9"/>
      <c r="D16" s="31">
        <v>600000</v>
      </c>
      <c r="E16" s="19" t="s">
        <v>116</v>
      </c>
      <c r="F16" s="45">
        <v>1</v>
      </c>
      <c r="G16" s="9"/>
      <c r="H16" s="31">
        <v>1000000</v>
      </c>
    </row>
    <row r="17" spans="1:8" ht="100.8" x14ac:dyDescent="0.3">
      <c r="A17" s="19" t="s">
        <v>12</v>
      </c>
      <c r="B17" s="45" t="s">
        <v>166</v>
      </c>
      <c r="C17" s="121" t="s">
        <v>213</v>
      </c>
      <c r="D17" s="31">
        <v>5000000</v>
      </c>
      <c r="E17" s="19" t="s">
        <v>117</v>
      </c>
      <c r="F17" s="45"/>
      <c r="G17" s="9"/>
      <c r="H17" s="31">
        <v>0</v>
      </c>
    </row>
    <row r="18" spans="1:8" ht="27.6" x14ac:dyDescent="0.3">
      <c r="A18" s="19" t="s">
        <v>11</v>
      </c>
      <c r="B18" s="45">
        <v>1</v>
      </c>
      <c r="C18" s="9"/>
      <c r="D18" s="31">
        <v>200000</v>
      </c>
      <c r="E18" s="19" t="s">
        <v>118</v>
      </c>
      <c r="F18" s="95" t="s">
        <v>198</v>
      </c>
      <c r="G18" s="9"/>
      <c r="H18" s="31">
        <v>1800000</v>
      </c>
    </row>
    <row r="19" spans="1:8" ht="85.95" customHeight="1" x14ac:dyDescent="0.3">
      <c r="A19" s="18" t="s">
        <v>20</v>
      </c>
      <c r="B19" s="8"/>
      <c r="C19" s="17" t="s">
        <v>23</v>
      </c>
      <c r="D19" s="8">
        <f>D20+D21+D22</f>
        <v>0</v>
      </c>
      <c r="E19" s="69" t="s">
        <v>128</v>
      </c>
      <c r="F19" s="70"/>
      <c r="G19" s="71" t="s">
        <v>23</v>
      </c>
      <c r="H19" s="70">
        <f>H20+H22</f>
        <v>3000000</v>
      </c>
    </row>
    <row r="20" spans="1:8" x14ac:dyDescent="0.3">
      <c r="A20" s="19" t="s">
        <v>0</v>
      </c>
      <c r="B20" s="45"/>
      <c r="C20" s="9"/>
      <c r="D20" s="56">
        <v>0</v>
      </c>
      <c r="E20" s="155" t="s">
        <v>1</v>
      </c>
      <c r="F20" s="157">
        <v>4.5</v>
      </c>
      <c r="G20" s="163"/>
      <c r="H20" s="159">
        <v>3000000</v>
      </c>
    </row>
    <row r="21" spans="1:8" x14ac:dyDescent="0.3">
      <c r="A21" s="19" t="s">
        <v>1</v>
      </c>
      <c r="B21" s="45"/>
      <c r="C21" s="9"/>
      <c r="D21" s="31"/>
      <c r="E21" s="156"/>
      <c r="F21" s="158"/>
      <c r="G21" s="164"/>
      <c r="H21" s="160"/>
    </row>
    <row r="22" spans="1:8" x14ac:dyDescent="0.3">
      <c r="A22" s="19" t="s">
        <v>4</v>
      </c>
      <c r="B22" s="45"/>
      <c r="C22" s="9"/>
      <c r="D22" s="31">
        <v>0</v>
      </c>
      <c r="E22" s="19" t="s">
        <v>4</v>
      </c>
      <c r="F22" s="45"/>
      <c r="G22" s="9"/>
      <c r="H22" s="31">
        <v>0</v>
      </c>
    </row>
    <row r="23" spans="1:8" ht="78" x14ac:dyDescent="0.3">
      <c r="A23" s="20" t="s">
        <v>113</v>
      </c>
      <c r="B23" s="12"/>
      <c r="C23" s="13"/>
      <c r="D23" s="14">
        <f>D24+D25+D26</f>
        <v>0</v>
      </c>
      <c r="E23" s="72" t="s">
        <v>129</v>
      </c>
      <c r="F23" s="73"/>
      <c r="G23" s="74"/>
      <c r="H23" s="75">
        <f>H24+H25+H26</f>
        <v>0</v>
      </c>
    </row>
    <row r="24" spans="1:8" x14ac:dyDescent="0.3">
      <c r="A24" s="19" t="s">
        <v>2</v>
      </c>
      <c r="B24" s="45"/>
      <c r="C24" s="9"/>
      <c r="D24" s="56">
        <v>0</v>
      </c>
      <c r="E24" s="19" t="s">
        <v>116</v>
      </c>
      <c r="F24" s="45"/>
      <c r="G24" s="9"/>
      <c r="H24" s="56">
        <v>0</v>
      </c>
    </row>
    <row r="25" spans="1:8" ht="41.4" x14ac:dyDescent="0.3">
      <c r="A25" s="19" t="s">
        <v>12</v>
      </c>
      <c r="B25" s="45"/>
      <c r="C25" s="9"/>
      <c r="D25" s="56">
        <v>0</v>
      </c>
      <c r="E25" s="19" t="s">
        <v>117</v>
      </c>
      <c r="F25" s="45"/>
      <c r="G25" s="9"/>
      <c r="H25" s="56">
        <v>0</v>
      </c>
    </row>
    <row r="26" spans="1:8" ht="27.6" x14ac:dyDescent="0.3">
      <c r="A26" s="19" t="s">
        <v>11</v>
      </c>
      <c r="B26" s="45"/>
      <c r="C26" s="9"/>
      <c r="D26" s="56">
        <v>0</v>
      </c>
      <c r="E26" s="19" t="s">
        <v>118</v>
      </c>
      <c r="F26" s="95"/>
      <c r="G26" s="9"/>
      <c r="H26" s="56"/>
    </row>
    <row r="27" spans="1:8" x14ac:dyDescent="0.3">
      <c r="A27" s="175" t="s">
        <v>5</v>
      </c>
      <c r="B27" s="175"/>
      <c r="C27" s="175"/>
      <c r="D27" s="175"/>
      <c r="E27" s="174" t="s">
        <v>114</v>
      </c>
      <c r="F27" s="174"/>
      <c r="G27" s="174"/>
      <c r="H27" s="174"/>
    </row>
    <row r="28" spans="1:8" ht="31.2" customHeight="1" x14ac:dyDescent="0.3">
      <c r="A28" s="20" t="s">
        <v>8</v>
      </c>
      <c r="B28" s="15"/>
      <c r="C28" s="13"/>
      <c r="D28" s="8">
        <f>SUM(D29:D33)</f>
        <v>14876150</v>
      </c>
      <c r="E28" s="72" t="s">
        <v>115</v>
      </c>
      <c r="F28" s="76"/>
      <c r="G28" s="74"/>
      <c r="H28" s="70">
        <f>SUM(H29:H33)</f>
        <v>5000000</v>
      </c>
    </row>
    <row r="29" spans="1:8" x14ac:dyDescent="0.3">
      <c r="A29" s="19" t="s">
        <v>0</v>
      </c>
      <c r="B29" s="57">
        <v>6340</v>
      </c>
      <c r="C29" s="16"/>
      <c r="D29" s="31">
        <v>2631100</v>
      </c>
      <c r="E29" s="155" t="s">
        <v>1</v>
      </c>
      <c r="F29" s="165">
        <v>4000</v>
      </c>
      <c r="G29" s="167"/>
      <c r="H29" s="159">
        <v>3000000</v>
      </c>
    </row>
    <row r="30" spans="1:8" ht="86.4" x14ac:dyDescent="0.3">
      <c r="A30" s="19" t="s">
        <v>167</v>
      </c>
      <c r="B30" s="95">
        <v>26468</v>
      </c>
      <c r="C30" s="122" t="s">
        <v>214</v>
      </c>
      <c r="D30" s="96">
        <v>10985050</v>
      </c>
      <c r="E30" s="156"/>
      <c r="F30" s="166"/>
      <c r="G30" s="168"/>
      <c r="H30" s="160"/>
    </row>
    <row r="31" spans="1:8" x14ac:dyDescent="0.3">
      <c r="A31" s="19" t="s">
        <v>3</v>
      </c>
      <c r="B31" s="45">
        <v>150</v>
      </c>
      <c r="C31" s="9"/>
      <c r="D31" s="56">
        <v>210000</v>
      </c>
      <c r="E31" s="19" t="s">
        <v>119</v>
      </c>
      <c r="F31" s="45">
        <v>150</v>
      </c>
      <c r="G31" s="9"/>
      <c r="H31" s="31">
        <v>500000</v>
      </c>
    </row>
    <row r="32" spans="1:8" ht="31.95" customHeight="1" x14ac:dyDescent="0.3">
      <c r="A32" s="19" t="s">
        <v>16</v>
      </c>
      <c r="B32" s="45">
        <v>11</v>
      </c>
      <c r="C32" s="9"/>
      <c r="D32" s="56">
        <v>1000000</v>
      </c>
      <c r="E32" s="155" t="s">
        <v>120</v>
      </c>
      <c r="F32" s="169" t="s">
        <v>197</v>
      </c>
      <c r="G32" s="163"/>
      <c r="H32" s="159">
        <v>1500000</v>
      </c>
    </row>
    <row r="33" spans="1:8" ht="45.75" customHeight="1" x14ac:dyDescent="0.3">
      <c r="A33" s="19" t="s">
        <v>88</v>
      </c>
      <c r="B33" s="45">
        <v>1</v>
      </c>
      <c r="C33" s="9"/>
      <c r="D33" s="56">
        <v>50000</v>
      </c>
      <c r="E33" s="156"/>
      <c r="F33" s="170"/>
      <c r="G33" s="164"/>
      <c r="H33" s="160"/>
    </row>
    <row r="34" spans="1:8" ht="30.6" customHeight="1" x14ac:dyDescent="0.3">
      <c r="A34" s="176" t="s">
        <v>6</v>
      </c>
      <c r="B34" s="177"/>
      <c r="C34" s="177"/>
      <c r="D34" s="177"/>
      <c r="E34" s="152" t="s">
        <v>121</v>
      </c>
      <c r="F34" s="153"/>
      <c r="G34" s="153"/>
      <c r="H34" s="153"/>
    </row>
    <row r="35" spans="1:8" ht="46.8" x14ac:dyDescent="0.3">
      <c r="A35" s="20" t="s">
        <v>83</v>
      </c>
      <c r="B35" s="12"/>
      <c r="C35" s="13"/>
      <c r="D35" s="8">
        <f>SUM(D36:D39)</f>
        <v>2050000</v>
      </c>
      <c r="E35" s="72" t="s">
        <v>192</v>
      </c>
      <c r="F35" s="73"/>
      <c r="G35" s="74"/>
      <c r="H35" s="70">
        <f>SUM(H36:H38)</f>
        <v>53000</v>
      </c>
    </row>
    <row r="36" spans="1:8" ht="69" x14ac:dyDescent="0.3">
      <c r="A36" s="19" t="s">
        <v>13</v>
      </c>
      <c r="B36" s="45"/>
      <c r="C36" s="9"/>
      <c r="D36" s="58">
        <v>0</v>
      </c>
      <c r="E36" s="19" t="s">
        <v>122</v>
      </c>
      <c r="F36" s="45"/>
      <c r="G36" s="9"/>
      <c r="H36" s="58">
        <v>0</v>
      </c>
    </row>
    <row r="37" spans="1:8" ht="27.6" x14ac:dyDescent="0.3">
      <c r="A37" s="19" t="s">
        <v>14</v>
      </c>
      <c r="B37" s="45">
        <v>1</v>
      </c>
      <c r="C37" s="9"/>
      <c r="D37" s="58">
        <v>300000</v>
      </c>
      <c r="E37" s="19" t="s">
        <v>123</v>
      </c>
      <c r="F37" s="95" t="s">
        <v>168</v>
      </c>
      <c r="G37" s="9"/>
      <c r="H37" s="58">
        <v>5000</v>
      </c>
    </row>
    <row r="38" spans="1:8" ht="55.2" x14ac:dyDescent="0.3">
      <c r="A38" s="19" t="s">
        <v>15</v>
      </c>
      <c r="B38" s="45">
        <v>35</v>
      </c>
      <c r="C38" s="9"/>
      <c r="D38" s="58">
        <v>750000</v>
      </c>
      <c r="E38" s="19" t="s">
        <v>124</v>
      </c>
      <c r="F38" s="95" t="s">
        <v>169</v>
      </c>
      <c r="G38" s="9"/>
      <c r="H38" s="58">
        <v>48000</v>
      </c>
    </row>
    <row r="39" spans="1:8" ht="27.6" x14ac:dyDescent="0.3">
      <c r="A39" s="19" t="s">
        <v>17</v>
      </c>
      <c r="B39" s="45">
        <v>1</v>
      </c>
      <c r="C39" s="9"/>
      <c r="D39" s="58">
        <v>1000000</v>
      </c>
    </row>
    <row r="40" spans="1:8" ht="30" customHeight="1" x14ac:dyDescent="0.3">
      <c r="A40" s="154" t="s">
        <v>10</v>
      </c>
      <c r="B40" s="154"/>
      <c r="C40" s="154"/>
      <c r="D40" s="154"/>
      <c r="E40" s="154" t="s">
        <v>10</v>
      </c>
      <c r="F40" s="154"/>
      <c r="G40" s="154"/>
      <c r="H40" s="154"/>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40">
    <mergeCell ref="A40:D40"/>
    <mergeCell ref="A10:D10"/>
    <mergeCell ref="A27:D27"/>
    <mergeCell ref="A34:D34"/>
    <mergeCell ref="A7:D7"/>
    <mergeCell ref="D8:D9"/>
    <mergeCell ref="A8:A9"/>
    <mergeCell ref="B8:B9"/>
    <mergeCell ref="C8:C9"/>
    <mergeCell ref="G32:G33"/>
    <mergeCell ref="E7:H7"/>
    <mergeCell ref="E8:E9"/>
    <mergeCell ref="F8:F9"/>
    <mergeCell ref="G8:G9"/>
    <mergeCell ref="H8:H9"/>
    <mergeCell ref="H32:H33"/>
    <mergeCell ref="E10:H10"/>
    <mergeCell ref="E27:H27"/>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B1:D1"/>
    <mergeCell ref="B2:D2"/>
    <mergeCell ref="B3:D3"/>
    <mergeCell ref="B4:D4"/>
    <mergeCell ref="B5:D5"/>
    <mergeCell ref="C12:C14"/>
  </mergeCells>
  <hyperlinks>
    <hyperlink ref="B5" r:id="rId1" xr:uid="{CE77DF21-E75A-46B9-9D01-BBFA44BC0274}"/>
  </hyperlinks>
  <pageMargins left="0.7" right="0.7" top="0.75" bottom="0.75" header="0.3" footer="0.3"/>
  <pageSetup paperSize="8" scale="44"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view="pageBreakPreview" topLeftCell="A7" zoomScaleNormal="100" zoomScaleSheetLayoutView="100" workbookViewId="0">
      <selection activeCell="C11" sqref="C11"/>
    </sheetView>
  </sheetViews>
  <sheetFormatPr defaultRowHeight="14.4" x14ac:dyDescent="0.3"/>
  <cols>
    <col min="1" max="1" width="48.33203125" customWidth="1"/>
    <col min="2" max="2" width="38" customWidth="1"/>
    <col min="3" max="3" width="72.6640625" bestFit="1" customWidth="1"/>
  </cols>
  <sheetData>
    <row r="1" spans="1:3" ht="101.4" customHeight="1" thickBot="1" x14ac:dyDescent="0.35">
      <c r="A1" s="7" t="s">
        <v>140</v>
      </c>
      <c r="B1" s="109" t="s">
        <v>215</v>
      </c>
    </row>
    <row r="2" spans="1:3" x14ac:dyDescent="0.3">
      <c r="A2" s="5"/>
      <c r="B2" s="6"/>
    </row>
    <row r="3" spans="1:3" ht="30.6" customHeight="1" x14ac:dyDescent="0.3">
      <c r="A3" s="179" t="s">
        <v>100</v>
      </c>
      <c r="B3" s="180"/>
    </row>
    <row r="4" spans="1:3" ht="43.2" x14ac:dyDescent="0.3">
      <c r="A4" s="64" t="s">
        <v>97</v>
      </c>
      <c r="B4" s="88" t="s">
        <v>201</v>
      </c>
      <c r="C4" s="3"/>
    </row>
    <row r="5" spans="1:3" ht="43.2" x14ac:dyDescent="0.3">
      <c r="A5" s="64" t="s">
        <v>98</v>
      </c>
      <c r="B5" s="88" t="s">
        <v>144</v>
      </c>
      <c r="C5" s="3"/>
    </row>
    <row r="6" spans="1:3" ht="100.8" x14ac:dyDescent="0.3">
      <c r="A6" s="64" t="s">
        <v>131</v>
      </c>
      <c r="B6" s="88" t="s">
        <v>199</v>
      </c>
    </row>
    <row r="7" spans="1:3" ht="38.4" customHeight="1" x14ac:dyDescent="0.3">
      <c r="A7" s="64" t="s">
        <v>108</v>
      </c>
      <c r="B7" s="92">
        <v>590.78</v>
      </c>
    </row>
    <row r="8" spans="1:3" ht="25.2" customHeight="1" x14ac:dyDescent="0.3">
      <c r="A8" s="64" t="s">
        <v>107</v>
      </c>
      <c r="B8" s="92">
        <v>2.41</v>
      </c>
    </row>
    <row r="9" spans="1:3" ht="45.6" customHeight="1" x14ac:dyDescent="0.3">
      <c r="A9" s="179" t="s">
        <v>96</v>
      </c>
      <c r="B9" s="180"/>
    </row>
    <row r="10" spans="1:3" ht="75.599999999999994" customHeight="1" x14ac:dyDescent="0.3">
      <c r="A10" s="52" t="s">
        <v>94</v>
      </c>
      <c r="B10" s="89" t="s">
        <v>147</v>
      </c>
      <c r="C10" s="3"/>
    </row>
    <row r="11" spans="1:3" ht="31.2" customHeight="1" x14ac:dyDescent="0.3">
      <c r="A11" s="52" t="s">
        <v>132</v>
      </c>
      <c r="B11" s="90" t="s">
        <v>170</v>
      </c>
    </row>
    <row r="12" spans="1:3" ht="59.4" customHeight="1" x14ac:dyDescent="0.3">
      <c r="A12" s="52" t="s">
        <v>95</v>
      </c>
      <c r="B12" s="90" t="s">
        <v>145</v>
      </c>
    </row>
    <row r="13" spans="1:3" ht="33.6" customHeight="1" x14ac:dyDescent="0.3">
      <c r="A13" s="52" t="s">
        <v>133</v>
      </c>
      <c r="B13" s="91" t="s">
        <v>146</v>
      </c>
      <c r="C13" s="87"/>
    </row>
    <row r="14" spans="1:3" ht="43.8" customHeight="1" x14ac:dyDescent="0.3">
      <c r="A14" s="68" t="s">
        <v>109</v>
      </c>
      <c r="B14" s="88" t="s">
        <v>196</v>
      </c>
      <c r="C14" s="3"/>
    </row>
  </sheetData>
  <mergeCells count="2">
    <mergeCell ref="A9:B9"/>
    <mergeCell ref="A3:B3"/>
  </mergeCells>
  <hyperlinks>
    <hyperlink ref="B13" r:id="rId1" xr:uid="{B9362A37-A30A-4FB3-A050-3D979027212E}"/>
  </hyperlinks>
  <pageMargins left="0.7" right="0.7" top="0.75" bottom="0.75" header="0.3" footer="0.3"/>
  <pageSetup scale="8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2"/>
  <sheetViews>
    <sheetView view="pageBreakPreview" zoomScale="60" zoomScaleNormal="80" workbookViewId="0">
      <selection activeCell="F9" sqref="F9"/>
    </sheetView>
  </sheetViews>
  <sheetFormatPr defaultRowHeight="14.4" x14ac:dyDescent="0.3"/>
  <cols>
    <col min="1" max="1" width="40.5546875" style="3" customWidth="1"/>
    <col min="2" max="2" width="42.109375" customWidth="1"/>
    <col min="3" max="3" width="23.109375" customWidth="1"/>
    <col min="4" max="4" width="20.5546875" customWidth="1"/>
    <col min="5" max="5" width="17.44140625" customWidth="1"/>
    <col min="6" max="6" width="16.6640625" customWidth="1"/>
    <col min="7" max="7" width="19.109375" customWidth="1"/>
    <col min="8" max="8" width="19" customWidth="1"/>
    <col min="10" max="10" width="42.44140625" customWidth="1"/>
    <col min="11" max="11" width="22.5546875" customWidth="1"/>
  </cols>
  <sheetData>
    <row r="1" spans="1:10" ht="49.5" customHeight="1" thickBot="1" x14ac:dyDescent="0.35">
      <c r="A1" s="7" t="s">
        <v>140</v>
      </c>
      <c r="B1" s="182" t="s">
        <v>215</v>
      </c>
      <c r="C1" s="183"/>
      <c r="D1" s="183"/>
    </row>
    <row r="2" spans="1:10" ht="21.75" customHeight="1" x14ac:dyDescent="0.3">
      <c r="A2" s="5"/>
      <c r="B2" s="6"/>
      <c r="C2" s="6"/>
      <c r="D2" s="6"/>
    </row>
    <row r="3" spans="1:10" s="4" customFormat="1" ht="18" customHeight="1" x14ac:dyDescent="0.3">
      <c r="A3" s="178" t="s">
        <v>25</v>
      </c>
      <c r="B3" s="178"/>
      <c r="C3" s="178"/>
      <c r="D3" s="178"/>
    </row>
    <row r="4" spans="1:10" s="4" customFormat="1" ht="36" customHeight="1" x14ac:dyDescent="0.3">
      <c r="A4" s="85" t="s">
        <v>142</v>
      </c>
      <c r="B4" s="31">
        <v>55575</v>
      </c>
      <c r="C4" s="83"/>
      <c r="D4" s="83"/>
    </row>
    <row r="5" spans="1:10" ht="29.4" customHeight="1" thickBot="1" x14ac:dyDescent="0.35">
      <c r="A5" s="25" t="s">
        <v>26</v>
      </c>
      <c r="B5" s="31">
        <v>55575</v>
      </c>
      <c r="C5" s="29"/>
      <c r="D5" s="135"/>
    </row>
    <row r="6" spans="1:10" x14ac:dyDescent="0.3">
      <c r="A6" s="23" t="s">
        <v>27</v>
      </c>
      <c r="B6" s="31">
        <v>15909</v>
      </c>
      <c r="C6" s="133"/>
      <c r="D6" s="137" t="s">
        <v>230</v>
      </c>
      <c r="E6" s="46"/>
    </row>
    <row r="7" spans="1:10" x14ac:dyDescent="0.3">
      <c r="A7" s="23" t="s">
        <v>28</v>
      </c>
      <c r="B7" s="31">
        <v>38341</v>
      </c>
      <c r="C7" s="134">
        <f>B7/B5</f>
        <v>0.68989653621232572</v>
      </c>
      <c r="D7" s="138">
        <v>54894</v>
      </c>
      <c r="E7" s="46"/>
      <c r="G7" s="1"/>
    </row>
    <row r="8" spans="1:10" ht="29.4" thickBot="1" x14ac:dyDescent="0.35">
      <c r="A8" s="23" t="s">
        <v>29</v>
      </c>
      <c r="B8" s="31">
        <v>48595</v>
      </c>
      <c r="C8" s="134">
        <f>B8/B5</f>
        <v>0.87440395861448494</v>
      </c>
      <c r="D8" s="139">
        <v>54894</v>
      </c>
      <c r="E8" s="46"/>
      <c r="F8" s="1"/>
    </row>
    <row r="9" spans="1:10" ht="41.4" x14ac:dyDescent="0.3">
      <c r="A9" s="27"/>
      <c r="B9" s="12"/>
      <c r="C9" s="28" t="s">
        <v>89</v>
      </c>
      <c r="D9" s="136" t="s">
        <v>90</v>
      </c>
      <c r="E9" s="59"/>
      <c r="G9" s="184"/>
      <c r="H9" s="184"/>
      <c r="I9" s="184"/>
      <c r="J9" s="184"/>
    </row>
    <row r="10" spans="1:10" ht="15.6" x14ac:dyDescent="0.3">
      <c r="A10" s="25" t="s">
        <v>30</v>
      </c>
      <c r="B10" s="21">
        <f>B11+B12</f>
        <v>348</v>
      </c>
      <c r="C10" s="21">
        <f>C11+C12</f>
        <v>5</v>
      </c>
      <c r="D10" s="21">
        <f t="shared" ref="D10" si="0">D11+D12</f>
        <v>60</v>
      </c>
      <c r="E10" s="46"/>
    </row>
    <row r="11" spans="1:10" x14ac:dyDescent="0.3">
      <c r="A11" s="23" t="s">
        <v>31</v>
      </c>
      <c r="B11" s="31">
        <v>271</v>
      </c>
      <c r="C11" s="31">
        <v>5</v>
      </c>
      <c r="D11" s="31">
        <v>60</v>
      </c>
      <c r="E11" s="46"/>
    </row>
    <row r="12" spans="1:10" x14ac:dyDescent="0.3">
      <c r="A12" s="23" t="s">
        <v>32</v>
      </c>
      <c r="B12" s="31">
        <v>77</v>
      </c>
      <c r="C12" s="31">
        <v>0</v>
      </c>
      <c r="D12" s="31">
        <v>0</v>
      </c>
      <c r="E12" s="46"/>
    </row>
    <row r="13" spans="1:10" ht="15.6" x14ac:dyDescent="0.3">
      <c r="A13" s="26" t="s">
        <v>33</v>
      </c>
      <c r="B13" s="31">
        <v>35</v>
      </c>
      <c r="C13" s="29"/>
      <c r="D13" s="29"/>
      <c r="E13" s="46"/>
    </row>
    <row r="14" spans="1:10" x14ac:dyDescent="0.3">
      <c r="A14" s="19" t="s">
        <v>34</v>
      </c>
      <c r="B14" s="31">
        <v>21</v>
      </c>
      <c r="C14" s="29"/>
      <c r="D14" s="29"/>
      <c r="E14" s="46"/>
    </row>
    <row r="15" spans="1:10" x14ac:dyDescent="0.3">
      <c r="A15" s="24" t="s">
        <v>35</v>
      </c>
      <c r="B15" s="31">
        <v>14</v>
      </c>
      <c r="C15" s="29"/>
      <c r="D15" s="29"/>
      <c r="E15" s="46"/>
    </row>
    <row r="16" spans="1:10" ht="15.6" x14ac:dyDescent="0.3">
      <c r="A16" s="25" t="s">
        <v>78</v>
      </c>
      <c r="B16" s="58">
        <v>18</v>
      </c>
      <c r="C16" s="60"/>
      <c r="D16" s="60"/>
      <c r="E16" s="59"/>
    </row>
    <row r="17" spans="1:8" ht="15.6" x14ac:dyDescent="0.3">
      <c r="A17" s="25" t="s">
        <v>134</v>
      </c>
      <c r="B17" s="58">
        <v>38</v>
      </c>
      <c r="C17" s="60"/>
      <c r="D17" s="60"/>
      <c r="E17" s="59"/>
    </row>
    <row r="18" spans="1:8" ht="45.6" customHeight="1" x14ac:dyDescent="0.3">
      <c r="A18" s="32" t="s">
        <v>91</v>
      </c>
      <c r="B18" s="31">
        <v>0</v>
      </c>
      <c r="C18" s="185" t="s">
        <v>205</v>
      </c>
      <c r="D18" s="186"/>
      <c r="E18" s="46"/>
    </row>
    <row r="19" spans="1:8" ht="62.4" x14ac:dyDescent="0.3">
      <c r="A19" s="32" t="s">
        <v>141</v>
      </c>
      <c r="B19" s="100" t="s">
        <v>225</v>
      </c>
      <c r="C19" s="185" t="s">
        <v>226</v>
      </c>
      <c r="D19" s="186"/>
      <c r="E19" s="46"/>
    </row>
    <row r="20" spans="1:8" ht="46.8" x14ac:dyDescent="0.3">
      <c r="A20" s="32" t="s">
        <v>84</v>
      </c>
      <c r="B20" s="34">
        <v>1</v>
      </c>
      <c r="C20" s="185" t="s">
        <v>148</v>
      </c>
      <c r="D20" s="186"/>
      <c r="E20" s="59"/>
    </row>
    <row r="21" spans="1:8" ht="31.2" x14ac:dyDescent="0.3">
      <c r="A21" s="32" t="s">
        <v>85</v>
      </c>
      <c r="B21" s="33">
        <v>3057345</v>
      </c>
      <c r="C21" s="29"/>
      <c r="D21" s="29"/>
    </row>
    <row r="22" spans="1:8" ht="198" customHeight="1" x14ac:dyDescent="0.3">
      <c r="A22" s="32" t="s">
        <v>99</v>
      </c>
      <c r="B22" s="114" t="s">
        <v>195</v>
      </c>
      <c r="C22" s="29"/>
      <c r="D22" s="29"/>
    </row>
    <row r="23" spans="1:8" ht="15.6" x14ac:dyDescent="0.3">
      <c r="A23" s="181" t="s">
        <v>68</v>
      </c>
      <c r="B23" s="181"/>
      <c r="C23" s="181"/>
      <c r="D23" s="181"/>
    </row>
    <row r="24" spans="1:8" ht="31.2" x14ac:dyDescent="0.3">
      <c r="A24" s="25" t="s">
        <v>69</v>
      </c>
      <c r="B24" s="31">
        <v>55575</v>
      </c>
      <c r="C24" s="29"/>
      <c r="D24" s="22"/>
    </row>
    <row r="25" spans="1:8" x14ac:dyDescent="0.3">
      <c r="A25" s="23" t="s">
        <v>27</v>
      </c>
      <c r="B25" s="31">
        <v>15938</v>
      </c>
      <c r="C25" s="29"/>
      <c r="D25" s="10"/>
    </row>
    <row r="26" spans="1:8" x14ac:dyDescent="0.3">
      <c r="A26" s="23" t="s">
        <v>28</v>
      </c>
      <c r="B26" s="31">
        <v>38411</v>
      </c>
      <c r="C26" s="30">
        <f>B26/B24</f>
        <v>0.6911560953666217</v>
      </c>
      <c r="D26" s="10"/>
    </row>
    <row r="27" spans="1:8" ht="28.8" x14ac:dyDescent="0.3">
      <c r="A27" s="23" t="s">
        <v>29</v>
      </c>
      <c r="B27" s="31">
        <v>49152</v>
      </c>
      <c r="C27" s="30">
        <f>B27/B24</f>
        <v>0.88442645074224024</v>
      </c>
      <c r="D27" s="11"/>
    </row>
    <row r="28" spans="1:8" ht="41.4" x14ac:dyDescent="0.3">
      <c r="A28" s="27"/>
      <c r="B28" s="12"/>
      <c r="C28" s="28" t="s">
        <v>89</v>
      </c>
      <c r="D28" s="28" t="s">
        <v>90</v>
      </c>
      <c r="E28" s="59"/>
    </row>
    <row r="29" spans="1:8" ht="19.2" customHeight="1" x14ac:dyDescent="0.3">
      <c r="A29" s="25" t="s">
        <v>70</v>
      </c>
      <c r="B29" s="58">
        <v>303</v>
      </c>
      <c r="C29" s="58">
        <v>5</v>
      </c>
      <c r="D29" s="58">
        <v>119</v>
      </c>
    </row>
    <row r="30" spans="1:8" ht="19.2" customHeight="1" x14ac:dyDescent="0.3">
      <c r="A30" s="25" t="s">
        <v>78</v>
      </c>
      <c r="B30" s="58">
        <v>52</v>
      </c>
      <c r="C30" s="60"/>
      <c r="D30" s="61"/>
      <c r="E30" s="62"/>
    </row>
    <row r="31" spans="1:8" ht="37.200000000000003" customHeight="1" x14ac:dyDescent="0.3">
      <c r="A31" s="25" t="s">
        <v>135</v>
      </c>
      <c r="B31" s="58">
        <v>26</v>
      </c>
      <c r="C31" s="60"/>
      <c r="D31" s="61"/>
      <c r="E31" s="62"/>
    </row>
    <row r="32" spans="1:8" ht="73.8" customHeight="1" x14ac:dyDescent="0.3">
      <c r="A32" s="55" t="s">
        <v>73</v>
      </c>
      <c r="B32" s="36" t="s">
        <v>38</v>
      </c>
      <c r="C32" s="36" t="s">
        <v>39</v>
      </c>
      <c r="D32" s="36" t="s">
        <v>41</v>
      </c>
      <c r="E32" s="36" t="s">
        <v>71</v>
      </c>
      <c r="F32" s="36" t="s">
        <v>42</v>
      </c>
      <c r="G32" s="36" t="s">
        <v>56</v>
      </c>
      <c r="H32" s="36" t="s">
        <v>75</v>
      </c>
    </row>
    <row r="33" spans="1:8" ht="29.4" customHeight="1" x14ac:dyDescent="0.3">
      <c r="A33" s="104" t="s">
        <v>184</v>
      </c>
      <c r="B33" s="190" t="s">
        <v>145</v>
      </c>
      <c r="C33" s="97" t="s">
        <v>182</v>
      </c>
      <c r="D33" s="97">
        <v>9876</v>
      </c>
      <c r="E33" s="97">
        <v>736664</v>
      </c>
      <c r="F33" s="97" t="s">
        <v>175</v>
      </c>
      <c r="G33" s="187" t="s">
        <v>172</v>
      </c>
      <c r="H33" s="97">
        <v>166088</v>
      </c>
    </row>
    <row r="34" spans="1:8" x14ac:dyDescent="0.3">
      <c r="A34" s="104" t="s">
        <v>185</v>
      </c>
      <c r="B34" s="191"/>
      <c r="C34" s="97" t="s">
        <v>183</v>
      </c>
      <c r="D34" s="97">
        <v>8554</v>
      </c>
      <c r="E34" s="97">
        <v>874400</v>
      </c>
      <c r="F34" s="97" t="s">
        <v>176</v>
      </c>
      <c r="G34" s="189"/>
      <c r="H34" s="43">
        <v>79798</v>
      </c>
    </row>
    <row r="35" spans="1:8" x14ac:dyDescent="0.3">
      <c r="A35" s="104" t="s">
        <v>186</v>
      </c>
      <c r="B35" s="191"/>
      <c r="C35" s="43">
        <v>1979</v>
      </c>
      <c r="D35" s="43">
        <v>259</v>
      </c>
      <c r="E35" s="43">
        <v>4470</v>
      </c>
      <c r="F35" s="43">
        <v>80</v>
      </c>
      <c r="G35" s="189"/>
      <c r="H35" s="43" t="s">
        <v>171</v>
      </c>
    </row>
    <row r="36" spans="1:8" ht="24" x14ac:dyDescent="0.3">
      <c r="A36" s="104" t="s">
        <v>188</v>
      </c>
      <c r="B36" s="191"/>
      <c r="C36" s="97" t="s">
        <v>187</v>
      </c>
      <c r="D36" s="97">
        <v>1642</v>
      </c>
      <c r="E36" s="97">
        <v>82088</v>
      </c>
      <c r="F36" s="97" t="s">
        <v>177</v>
      </c>
      <c r="G36" s="189"/>
      <c r="H36" s="97" t="s">
        <v>171</v>
      </c>
    </row>
    <row r="37" spans="1:8" x14ac:dyDescent="0.3">
      <c r="A37" s="101" t="s">
        <v>180</v>
      </c>
      <c r="B37" s="191"/>
      <c r="C37" s="187" t="s">
        <v>179</v>
      </c>
      <c r="D37" s="187">
        <v>17496</v>
      </c>
      <c r="E37" s="187">
        <v>1215859</v>
      </c>
      <c r="F37" s="187" t="s">
        <v>178</v>
      </c>
      <c r="G37" s="189"/>
      <c r="H37" s="97" t="s">
        <v>171</v>
      </c>
    </row>
    <row r="38" spans="1:8" x14ac:dyDescent="0.3">
      <c r="A38" s="102" t="s">
        <v>181</v>
      </c>
      <c r="B38" s="191"/>
      <c r="C38" s="189"/>
      <c r="D38" s="189"/>
      <c r="E38" s="189"/>
      <c r="F38" s="189"/>
      <c r="G38" s="189"/>
      <c r="H38" s="103">
        <v>449285</v>
      </c>
    </row>
    <row r="39" spans="1:8" ht="57.6" x14ac:dyDescent="0.3">
      <c r="A39" s="55" t="s">
        <v>77</v>
      </c>
      <c r="B39" s="36" t="s">
        <v>38</v>
      </c>
      <c r="C39" s="36" t="s">
        <v>39</v>
      </c>
      <c r="D39" s="36" t="s">
        <v>41</v>
      </c>
      <c r="E39" s="36" t="s">
        <v>79</v>
      </c>
      <c r="F39" s="36" t="s">
        <v>42</v>
      </c>
      <c r="G39" s="36" t="s">
        <v>56</v>
      </c>
      <c r="H39" s="36" t="s">
        <v>76</v>
      </c>
    </row>
    <row r="40" spans="1:8" x14ac:dyDescent="0.3">
      <c r="A40" s="113" t="s">
        <v>149</v>
      </c>
      <c r="B40" s="94" t="s">
        <v>145</v>
      </c>
      <c r="C40" s="43" t="s">
        <v>154</v>
      </c>
      <c r="D40" s="43">
        <v>5252</v>
      </c>
      <c r="E40" s="43">
        <v>785536</v>
      </c>
      <c r="F40" s="187">
        <v>35</v>
      </c>
      <c r="G40" s="192" t="s">
        <v>174</v>
      </c>
      <c r="H40" s="43">
        <v>165466</v>
      </c>
    </row>
    <row r="41" spans="1:8" x14ac:dyDescent="0.3">
      <c r="A41" s="113" t="s">
        <v>150</v>
      </c>
      <c r="B41" s="94" t="s">
        <v>145</v>
      </c>
      <c r="C41" s="43" t="s">
        <v>155</v>
      </c>
      <c r="D41" s="43">
        <v>5252</v>
      </c>
      <c r="E41" s="43">
        <v>617815</v>
      </c>
      <c r="F41" s="189"/>
      <c r="G41" s="192"/>
      <c r="H41" s="43">
        <v>340339</v>
      </c>
    </row>
    <row r="42" spans="1:8" x14ac:dyDescent="0.3">
      <c r="A42" s="113" t="s">
        <v>151</v>
      </c>
      <c r="B42" s="94" t="s">
        <v>145</v>
      </c>
      <c r="C42" s="43" t="s">
        <v>156</v>
      </c>
      <c r="D42" s="43">
        <v>8220</v>
      </c>
      <c r="E42" s="43">
        <v>1081475</v>
      </c>
      <c r="F42" s="189"/>
      <c r="G42" s="192"/>
      <c r="H42" s="43">
        <v>548261</v>
      </c>
    </row>
    <row r="43" spans="1:8" ht="24" x14ac:dyDescent="0.3">
      <c r="A43" s="113" t="s">
        <v>152</v>
      </c>
      <c r="B43" s="94" t="s">
        <v>145</v>
      </c>
      <c r="C43" s="43">
        <v>2013</v>
      </c>
      <c r="D43" s="43">
        <v>650</v>
      </c>
      <c r="E43" s="43">
        <v>69200</v>
      </c>
      <c r="F43" s="189"/>
      <c r="G43" s="192"/>
      <c r="H43" s="43">
        <v>148173</v>
      </c>
    </row>
    <row r="44" spans="1:8" x14ac:dyDescent="0.3">
      <c r="A44" s="113" t="s">
        <v>153</v>
      </c>
      <c r="B44" s="94" t="s">
        <v>145</v>
      </c>
      <c r="C44" s="43">
        <v>2001</v>
      </c>
      <c r="D44" s="106"/>
      <c r="E44" s="43">
        <v>4064</v>
      </c>
      <c r="F44" s="188"/>
      <c r="G44" s="99">
        <v>92</v>
      </c>
      <c r="H44" s="43">
        <v>11342</v>
      </c>
    </row>
    <row r="45" spans="1:8" ht="80.400000000000006" customHeight="1" x14ac:dyDescent="0.3">
      <c r="A45" s="55" t="s">
        <v>72</v>
      </c>
      <c r="B45" s="36" t="s">
        <v>38</v>
      </c>
      <c r="C45" s="36" t="s">
        <v>39</v>
      </c>
      <c r="D45" s="36" t="s">
        <v>74</v>
      </c>
      <c r="E45" s="36" t="s">
        <v>42</v>
      </c>
      <c r="F45" s="36" t="s">
        <v>56</v>
      </c>
      <c r="G45" s="36" t="s">
        <v>80</v>
      </c>
    </row>
    <row r="46" spans="1:8" x14ac:dyDescent="0.3">
      <c r="A46" s="104" t="s">
        <v>157</v>
      </c>
      <c r="B46" s="94" t="s">
        <v>145</v>
      </c>
      <c r="C46" s="43" t="s">
        <v>164</v>
      </c>
      <c r="D46" s="43">
        <v>600</v>
      </c>
      <c r="E46" s="108">
        <v>50</v>
      </c>
      <c r="F46" s="187" t="s">
        <v>173</v>
      </c>
      <c r="G46" s="43">
        <v>228840</v>
      </c>
      <c r="H46" s="37"/>
    </row>
    <row r="47" spans="1:8" x14ac:dyDescent="0.3">
      <c r="A47" s="104" t="s">
        <v>158</v>
      </c>
      <c r="B47" s="94" t="s">
        <v>145</v>
      </c>
      <c r="C47" s="43">
        <v>1974</v>
      </c>
      <c r="D47" s="43">
        <v>800</v>
      </c>
      <c r="E47" s="108">
        <v>50</v>
      </c>
      <c r="F47" s="189"/>
      <c r="G47" s="187">
        <v>12716</v>
      </c>
      <c r="H47" s="37"/>
    </row>
    <row r="48" spans="1:8" x14ac:dyDescent="0.3">
      <c r="A48" s="104" t="s">
        <v>162</v>
      </c>
      <c r="B48" s="94" t="s">
        <v>145</v>
      </c>
      <c r="C48" s="43" t="s">
        <v>156</v>
      </c>
      <c r="D48" s="43">
        <v>800</v>
      </c>
      <c r="E48" s="108">
        <v>30</v>
      </c>
      <c r="F48" s="189"/>
      <c r="G48" s="188"/>
      <c r="H48" s="37"/>
    </row>
    <row r="49" spans="1:8" ht="27.6" x14ac:dyDescent="0.3">
      <c r="A49" s="104" t="s">
        <v>160</v>
      </c>
      <c r="B49" s="94" t="s">
        <v>159</v>
      </c>
      <c r="C49" s="43" t="s">
        <v>165</v>
      </c>
      <c r="D49" s="43">
        <v>200</v>
      </c>
      <c r="E49" s="108">
        <v>40</v>
      </c>
      <c r="F49" s="189"/>
      <c r="G49" s="43">
        <v>27794</v>
      </c>
      <c r="H49" s="37"/>
    </row>
    <row r="50" spans="1:8" ht="24" x14ac:dyDescent="0.3">
      <c r="A50" s="104" t="s">
        <v>163</v>
      </c>
      <c r="B50" s="94" t="s">
        <v>145</v>
      </c>
      <c r="C50" s="43">
        <v>2013</v>
      </c>
      <c r="D50" s="43">
        <v>300</v>
      </c>
      <c r="E50" s="108">
        <v>30</v>
      </c>
      <c r="F50" s="189"/>
      <c r="G50" s="98" t="s">
        <v>171</v>
      </c>
      <c r="H50" s="37"/>
    </row>
    <row r="51" spans="1:8" ht="24" x14ac:dyDescent="0.3">
      <c r="A51" s="104" t="s">
        <v>161</v>
      </c>
      <c r="B51" s="94" t="s">
        <v>145</v>
      </c>
      <c r="C51" s="43" t="s">
        <v>155</v>
      </c>
      <c r="D51" s="43">
        <v>2000</v>
      </c>
      <c r="E51" s="108">
        <v>38</v>
      </c>
      <c r="F51" s="188"/>
      <c r="G51" s="43" t="s">
        <v>171</v>
      </c>
      <c r="H51" s="37"/>
    </row>
    <row r="52" spans="1:8" x14ac:dyDescent="0.3">
      <c r="H52" s="4"/>
    </row>
  </sheetData>
  <mergeCells count="17">
    <mergeCell ref="G47:G48"/>
    <mergeCell ref="G33:G38"/>
    <mergeCell ref="F46:F51"/>
    <mergeCell ref="B33:B38"/>
    <mergeCell ref="E37:E38"/>
    <mergeCell ref="F40:F44"/>
    <mergeCell ref="F37:F38"/>
    <mergeCell ref="D37:D38"/>
    <mergeCell ref="C37:C38"/>
    <mergeCell ref="G40:G43"/>
    <mergeCell ref="A23:D23"/>
    <mergeCell ref="B1:D1"/>
    <mergeCell ref="A3:D3"/>
    <mergeCell ref="G9:J9"/>
    <mergeCell ref="C18:D18"/>
    <mergeCell ref="C19:D19"/>
    <mergeCell ref="C20:D20"/>
  </mergeCells>
  <phoneticPr fontId="27" type="noConversion"/>
  <pageMargins left="0.7" right="0.7" top="0.75" bottom="0.75" header="0.3" footer="0.3"/>
  <pageSetup paperSize="8"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J11" sqref="J11"/>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55.88671875" customWidth="1"/>
    <col min="12" max="12" width="42.44140625" customWidth="1"/>
    <col min="13" max="13" width="22.5546875" customWidth="1"/>
  </cols>
  <sheetData>
    <row r="1" spans="1:11" ht="49.5" customHeight="1" thickBot="1" x14ac:dyDescent="0.35">
      <c r="A1" s="7" t="s">
        <v>140</v>
      </c>
      <c r="B1" s="195" t="str">
        <f>Ūdenssaimniec_ESOŠS_VĒRTĒJUMS!B1</f>
        <v>JŪRMALAS PILSĒTA</v>
      </c>
      <c r="C1" s="196"/>
      <c r="D1" s="196"/>
      <c r="E1" s="77"/>
      <c r="F1" s="59"/>
    </row>
    <row r="2" spans="1:11" ht="21.75" customHeight="1" x14ac:dyDescent="0.3">
      <c r="A2" s="5"/>
      <c r="B2" s="6"/>
      <c r="C2" s="6"/>
      <c r="D2" s="6"/>
      <c r="E2" s="6"/>
    </row>
    <row r="3" spans="1:11" s="4" customFormat="1" ht="18" customHeight="1" x14ac:dyDescent="0.3">
      <c r="A3" s="178" t="s">
        <v>36</v>
      </c>
      <c r="B3" s="178"/>
      <c r="C3" s="197"/>
      <c r="D3" s="197"/>
      <c r="E3" s="78"/>
    </row>
    <row r="4" spans="1:11" ht="29.4" customHeight="1" x14ac:dyDescent="0.3">
      <c r="A4" s="42" t="s">
        <v>44</v>
      </c>
      <c r="B4" s="129">
        <v>2125474</v>
      </c>
      <c r="C4" s="131"/>
      <c r="D4" s="22"/>
      <c r="E4" s="79"/>
    </row>
    <row r="5" spans="1:11" ht="28.8" x14ac:dyDescent="0.3">
      <c r="A5" s="23" t="s">
        <v>37</v>
      </c>
      <c r="B5" s="31">
        <v>2001870</v>
      </c>
      <c r="C5" s="130">
        <f>B5/B4</f>
        <v>0.94184638344199934</v>
      </c>
      <c r="D5" s="120"/>
      <c r="E5" s="80"/>
    </row>
    <row r="6" spans="1:11" ht="28.8" x14ac:dyDescent="0.3">
      <c r="A6" s="23" t="s">
        <v>86</v>
      </c>
      <c r="B6" s="31">
        <v>42835</v>
      </c>
      <c r="C6" s="30">
        <f>B6/B4</f>
        <v>2.0153151720510343E-2</v>
      </c>
      <c r="D6" s="10"/>
      <c r="E6" s="80"/>
      <c r="F6" s="59"/>
    </row>
    <row r="7" spans="1:11" ht="80.400000000000006" customHeight="1" x14ac:dyDescent="0.3">
      <c r="A7" s="63" t="s">
        <v>93</v>
      </c>
      <c r="B7" s="36" t="s">
        <v>38</v>
      </c>
      <c r="C7" s="36" t="s">
        <v>39</v>
      </c>
      <c r="D7" s="36" t="s">
        <v>41</v>
      </c>
      <c r="E7" s="36" t="s">
        <v>136</v>
      </c>
      <c r="F7" s="36" t="s">
        <v>43</v>
      </c>
      <c r="G7" s="36" t="s">
        <v>42</v>
      </c>
      <c r="H7" s="36" t="s">
        <v>56</v>
      </c>
      <c r="I7" s="36" t="s">
        <v>45</v>
      </c>
      <c r="J7" s="36" t="s">
        <v>54</v>
      </c>
      <c r="K7" s="36" t="s">
        <v>55</v>
      </c>
    </row>
    <row r="8" spans="1:11" s="38" customFormat="1" ht="78" x14ac:dyDescent="0.3">
      <c r="A8" s="39" t="s">
        <v>148</v>
      </c>
      <c r="B8" s="43" t="s">
        <v>145</v>
      </c>
      <c r="C8" s="110">
        <v>2008</v>
      </c>
      <c r="D8" s="110">
        <v>9000</v>
      </c>
      <c r="E8" s="110">
        <v>35667</v>
      </c>
      <c r="F8" s="110">
        <v>2325309</v>
      </c>
      <c r="G8" s="110">
        <v>40</v>
      </c>
      <c r="H8" s="110">
        <v>55</v>
      </c>
      <c r="I8" s="110">
        <v>2181185</v>
      </c>
      <c r="J8" s="111">
        <v>2813.7</v>
      </c>
      <c r="K8" s="112" t="s">
        <v>194</v>
      </c>
    </row>
    <row r="9" spans="1:11" s="38" customFormat="1" x14ac:dyDescent="0.3">
      <c r="A9" s="39" t="s">
        <v>46</v>
      </c>
      <c r="B9" s="43"/>
      <c r="C9" s="43"/>
      <c r="D9" s="43"/>
      <c r="E9" s="43"/>
      <c r="F9" s="128" t="s">
        <v>200</v>
      </c>
      <c r="G9" s="43"/>
      <c r="H9" s="43"/>
      <c r="I9" s="43"/>
      <c r="J9" s="44"/>
      <c r="K9" s="44"/>
    </row>
    <row r="10" spans="1:11" s="38" customFormat="1" ht="43.2" x14ac:dyDescent="0.3">
      <c r="A10" s="39" t="s">
        <v>47</v>
      </c>
      <c r="B10" s="43"/>
      <c r="C10" s="43"/>
      <c r="D10" s="43"/>
      <c r="E10" s="43"/>
      <c r="F10" s="115">
        <v>1123910</v>
      </c>
      <c r="G10" s="128" t="s">
        <v>223</v>
      </c>
      <c r="H10" s="43"/>
      <c r="I10" s="43"/>
      <c r="J10" s="44"/>
      <c r="K10" s="44"/>
    </row>
    <row r="11" spans="1:11" s="38" customFormat="1" ht="150" customHeight="1" x14ac:dyDescent="0.3">
      <c r="A11" s="86" t="s">
        <v>143</v>
      </c>
      <c r="B11" s="204" t="s">
        <v>224</v>
      </c>
      <c r="C11" s="205"/>
      <c r="D11" s="116" t="s">
        <v>204</v>
      </c>
      <c r="E11" s="193" t="s">
        <v>203</v>
      </c>
      <c r="F11" s="194"/>
      <c r="G11" s="37"/>
      <c r="H11" s="37"/>
      <c r="I11" s="37"/>
      <c r="J11" s="84"/>
      <c r="K11" s="84"/>
    </row>
    <row r="12" spans="1:11" s="38" customFormat="1" x14ac:dyDescent="0.3">
      <c r="A12" s="37"/>
      <c r="B12" s="37"/>
      <c r="C12" s="37"/>
      <c r="D12" s="37"/>
      <c r="E12" s="37"/>
      <c r="F12" s="37"/>
      <c r="G12" s="37"/>
      <c r="H12" s="37"/>
      <c r="I12" s="37"/>
      <c r="J12" s="84"/>
      <c r="K12" s="84"/>
    </row>
    <row r="13" spans="1:11" ht="46.95" customHeight="1" x14ac:dyDescent="0.3">
      <c r="A13" s="36" t="s">
        <v>40</v>
      </c>
      <c r="B13" s="36" t="s">
        <v>81</v>
      </c>
      <c r="C13" s="36" t="s">
        <v>137</v>
      </c>
      <c r="D13" s="36" t="s">
        <v>48</v>
      </c>
      <c r="E13" s="37"/>
      <c r="F13" s="38"/>
    </row>
    <row r="14" spans="1:11" x14ac:dyDescent="0.3">
      <c r="A14" s="198" t="s">
        <v>189</v>
      </c>
      <c r="B14" s="40" t="s">
        <v>49</v>
      </c>
      <c r="C14" s="105">
        <v>268</v>
      </c>
      <c r="D14" s="105">
        <v>4.2</v>
      </c>
      <c r="E14" s="81"/>
      <c r="F14" s="38"/>
    </row>
    <row r="15" spans="1:11" x14ac:dyDescent="0.3">
      <c r="A15" s="199"/>
      <c r="B15" s="40" t="s">
        <v>50</v>
      </c>
      <c r="C15" s="105">
        <v>532</v>
      </c>
      <c r="D15" s="105">
        <v>42.74</v>
      </c>
      <c r="E15" s="81"/>
      <c r="F15" s="38"/>
    </row>
    <row r="16" spans="1:11" x14ac:dyDescent="0.3">
      <c r="A16" s="199"/>
      <c r="B16" s="40" t="s">
        <v>51</v>
      </c>
      <c r="C16" s="105">
        <v>215.83</v>
      </c>
      <c r="D16" s="105">
        <v>5.62</v>
      </c>
      <c r="E16" s="81"/>
      <c r="F16" s="38"/>
    </row>
    <row r="17" spans="1:6" x14ac:dyDescent="0.3">
      <c r="A17" s="199"/>
      <c r="B17" s="40" t="s">
        <v>52</v>
      </c>
      <c r="C17" s="105">
        <v>66</v>
      </c>
      <c r="D17" s="105">
        <v>10</v>
      </c>
      <c r="E17" s="81"/>
      <c r="F17" s="38"/>
    </row>
    <row r="18" spans="1:6" x14ac:dyDescent="0.3">
      <c r="A18" s="199"/>
      <c r="B18" s="40" t="s">
        <v>53</v>
      </c>
      <c r="C18" s="105">
        <v>7.6</v>
      </c>
      <c r="D18" s="105">
        <v>0.42499999999999999</v>
      </c>
      <c r="E18" s="81"/>
      <c r="F18" s="38"/>
    </row>
    <row r="19" spans="1:6" ht="28.8" x14ac:dyDescent="0.3">
      <c r="A19" s="200"/>
      <c r="B19" s="82" t="s">
        <v>138</v>
      </c>
      <c r="C19" s="105">
        <v>28456</v>
      </c>
      <c r="D19" s="29"/>
      <c r="E19" s="81"/>
      <c r="F19" s="38"/>
    </row>
    <row r="20" spans="1:6" ht="29.4" customHeight="1" x14ac:dyDescent="0.3">
      <c r="A20" s="201" t="s">
        <v>46</v>
      </c>
      <c r="B20" s="41" t="s">
        <v>49</v>
      </c>
      <c r="C20" s="45"/>
      <c r="D20" s="45"/>
      <c r="E20" s="81"/>
      <c r="F20" s="38"/>
    </row>
    <row r="21" spans="1:6" x14ac:dyDescent="0.3">
      <c r="A21" s="202"/>
      <c r="B21" s="41" t="s">
        <v>50</v>
      </c>
      <c r="C21" s="45"/>
      <c r="D21" s="45"/>
      <c r="E21" s="81"/>
      <c r="F21" s="38"/>
    </row>
    <row r="22" spans="1:6" x14ac:dyDescent="0.3">
      <c r="A22" s="202"/>
      <c r="B22" s="41" t="s">
        <v>51</v>
      </c>
      <c r="C22" s="45"/>
      <c r="D22" s="45"/>
      <c r="E22" s="81"/>
      <c r="F22" s="38"/>
    </row>
    <row r="23" spans="1:6" x14ac:dyDescent="0.3">
      <c r="A23" s="202"/>
      <c r="B23" s="41" t="s">
        <v>52</v>
      </c>
      <c r="C23" s="45"/>
      <c r="D23" s="45"/>
      <c r="E23" s="81"/>
      <c r="F23" s="38"/>
    </row>
    <row r="24" spans="1:6" x14ac:dyDescent="0.3">
      <c r="A24" s="202"/>
      <c r="B24" s="41" t="s">
        <v>53</v>
      </c>
      <c r="C24" s="45"/>
      <c r="D24" s="45"/>
      <c r="E24" s="81"/>
      <c r="F24" s="38"/>
    </row>
    <row r="25" spans="1:6" ht="28.8" x14ac:dyDescent="0.3">
      <c r="A25" s="203"/>
      <c r="B25" s="82" t="s">
        <v>138</v>
      </c>
      <c r="C25" s="45"/>
      <c r="D25" s="29"/>
    </row>
  </sheetData>
  <mergeCells count="6">
    <mergeCell ref="E11:F11"/>
    <mergeCell ref="B1:D1"/>
    <mergeCell ref="A3:D3"/>
    <mergeCell ref="A14:A19"/>
    <mergeCell ref="A20:A25"/>
    <mergeCell ref="B11:C11"/>
  </mergeCells>
  <pageMargins left="0.7" right="0.7" top="0.75" bottom="0.75" header="0.3" footer="0.3"/>
  <pageSetup paperSize="8"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6"/>
  <sheetViews>
    <sheetView view="pageBreakPreview" zoomScale="60" zoomScaleNormal="90" workbookViewId="0">
      <selection activeCell="H14" sqref="H14"/>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5" ht="49.5" customHeight="1" thickBot="1" x14ac:dyDescent="0.35">
      <c r="A1" s="7" t="s">
        <v>140</v>
      </c>
      <c r="B1" s="195" t="str">
        <f>Ūdenssaimniec_ESOŠS_VĒRTĒJUMS!B1</f>
        <v>JŪRMALAS PILSĒTA</v>
      </c>
      <c r="C1" s="196"/>
      <c r="D1" s="59"/>
    </row>
    <row r="2" spans="1:5" ht="21.75" customHeight="1" x14ac:dyDescent="0.3">
      <c r="A2" s="5"/>
      <c r="B2" s="6"/>
      <c r="C2" s="6"/>
    </row>
    <row r="3" spans="1:5" s="4" customFormat="1" ht="18" customHeight="1" x14ac:dyDescent="0.3">
      <c r="A3" s="178" t="s">
        <v>62</v>
      </c>
      <c r="B3" s="178"/>
      <c r="C3" s="178"/>
    </row>
    <row r="4" spans="1:5" s="48" customFormat="1" ht="30" customHeight="1" x14ac:dyDescent="0.3">
      <c r="A4" s="49" t="s">
        <v>60</v>
      </c>
      <c r="B4" s="50" t="s">
        <v>216</v>
      </c>
      <c r="C4" s="29"/>
    </row>
    <row r="5" spans="1:5" s="48" customFormat="1" ht="30" customHeight="1" x14ac:dyDescent="0.3">
      <c r="A5" s="49" t="s">
        <v>61</v>
      </c>
      <c r="B5" s="31">
        <v>28525162</v>
      </c>
      <c r="C5" s="29"/>
    </row>
    <row r="6" spans="1:5" s="48" customFormat="1" ht="48" customHeight="1" x14ac:dyDescent="0.3">
      <c r="A6" s="49" t="s">
        <v>102</v>
      </c>
      <c r="B6" s="31">
        <v>2109836</v>
      </c>
      <c r="C6" s="123"/>
      <c r="D6" s="47"/>
    </row>
    <row r="7" spans="1:5" s="48" customFormat="1" ht="69.599999999999994" customHeight="1" x14ac:dyDescent="0.3">
      <c r="A7" s="49" t="s">
        <v>101</v>
      </c>
      <c r="B7" s="125" t="s">
        <v>217</v>
      </c>
      <c r="C7" s="124" t="s">
        <v>218</v>
      </c>
      <c r="D7" s="47"/>
    </row>
    <row r="8" spans="1:5" s="48" customFormat="1" ht="28.8" x14ac:dyDescent="0.3">
      <c r="A8" s="49" t="s">
        <v>82</v>
      </c>
      <c r="B8" s="126">
        <v>7.0119999999999996</v>
      </c>
      <c r="C8" s="124" t="s">
        <v>219</v>
      </c>
      <c r="D8" s="47"/>
    </row>
    <row r="9" spans="1:5" s="48" customFormat="1" x14ac:dyDescent="0.3">
      <c r="A9" s="53"/>
      <c r="B9" s="54"/>
      <c r="C9" s="54"/>
      <c r="D9" s="47"/>
    </row>
    <row r="10" spans="1:5" ht="45" customHeight="1" x14ac:dyDescent="0.3">
      <c r="A10" s="42" t="s">
        <v>57</v>
      </c>
      <c r="B10" s="93">
        <v>1.71</v>
      </c>
      <c r="C10" s="124" t="s">
        <v>220</v>
      </c>
      <c r="E10" s="46"/>
    </row>
    <row r="11" spans="1:5" x14ac:dyDescent="0.3">
      <c r="A11" s="23" t="s">
        <v>59</v>
      </c>
      <c r="B11" s="93">
        <v>0.8</v>
      </c>
      <c r="C11" s="35">
        <f>B11/B10</f>
        <v>0.46783625730994155</v>
      </c>
    </row>
    <row r="12" spans="1:5" x14ac:dyDescent="0.3">
      <c r="A12" s="23" t="s">
        <v>58</v>
      </c>
      <c r="B12" s="93">
        <v>0.91</v>
      </c>
      <c r="C12" s="30">
        <f>B12/B10</f>
        <v>0.53216374269005851</v>
      </c>
    </row>
    <row r="13" spans="1:5" x14ac:dyDescent="0.3">
      <c r="A13" s="51" t="s">
        <v>139</v>
      </c>
      <c r="B13" s="93">
        <v>1.71</v>
      </c>
      <c r="C13" s="29"/>
      <c r="D13" s="59"/>
    </row>
    <row r="14" spans="1:5" x14ac:dyDescent="0.3">
      <c r="A14" s="51" t="s">
        <v>103</v>
      </c>
      <c r="B14" s="31">
        <v>3423725</v>
      </c>
      <c r="C14" s="29"/>
    </row>
    <row r="15" spans="1:5" x14ac:dyDescent="0.3">
      <c r="A15" s="67" t="s">
        <v>104</v>
      </c>
      <c r="B15" s="34">
        <v>3751661</v>
      </c>
      <c r="C15" s="29"/>
    </row>
    <row r="16" spans="1:5" ht="43.2" x14ac:dyDescent="0.3">
      <c r="A16" s="65" t="s">
        <v>66</v>
      </c>
      <c r="B16" s="127" t="s">
        <v>221</v>
      </c>
      <c r="C16" s="66"/>
      <c r="D16" s="46"/>
    </row>
    <row r="17" spans="1:4" ht="28.8" x14ac:dyDescent="0.3">
      <c r="A17" s="65" t="s">
        <v>24</v>
      </c>
      <c r="B17" s="127" t="s">
        <v>222</v>
      </c>
      <c r="C17" s="66"/>
    </row>
    <row r="18" spans="1:4" ht="28.8" x14ac:dyDescent="0.3">
      <c r="A18" s="65" t="s">
        <v>87</v>
      </c>
      <c r="B18" s="45" t="s">
        <v>202</v>
      </c>
      <c r="C18" s="66"/>
      <c r="D18" s="59"/>
    </row>
    <row r="19" spans="1:4" ht="15.6" customHeight="1" x14ac:dyDescent="0.3">
      <c r="A19" s="206" t="s">
        <v>63</v>
      </c>
      <c r="B19" s="207"/>
      <c r="C19" s="206"/>
    </row>
    <row r="20" spans="1:4" ht="49.2" customHeight="1" x14ac:dyDescent="0.3">
      <c r="A20" s="42" t="s">
        <v>64</v>
      </c>
      <c r="B20" s="93">
        <v>0.9</v>
      </c>
      <c r="C20" s="124" t="s">
        <v>220</v>
      </c>
    </row>
    <row r="21" spans="1:4" x14ac:dyDescent="0.3">
      <c r="A21" s="51" t="s">
        <v>105</v>
      </c>
      <c r="B21" s="31">
        <v>1832119</v>
      </c>
      <c r="C21" s="29"/>
    </row>
    <row r="22" spans="1:4" x14ac:dyDescent="0.3">
      <c r="A22" s="51" t="s">
        <v>106</v>
      </c>
      <c r="B22" s="31">
        <v>2455983</v>
      </c>
      <c r="C22" s="29"/>
    </row>
    <row r="23" spans="1:4" ht="43.2" x14ac:dyDescent="0.3">
      <c r="A23" s="52" t="s">
        <v>65</v>
      </c>
      <c r="B23" s="107" t="s">
        <v>191</v>
      </c>
      <c r="C23" s="29"/>
    </row>
    <row r="24" spans="1:4" ht="28.8" x14ac:dyDescent="0.3">
      <c r="A24" s="52" t="s">
        <v>24</v>
      </c>
      <c r="B24" s="107" t="s">
        <v>190</v>
      </c>
      <c r="C24" s="29"/>
    </row>
    <row r="25" spans="1:4" ht="28.8" x14ac:dyDescent="0.3">
      <c r="A25" s="52" t="s">
        <v>67</v>
      </c>
      <c r="B25" s="45" t="s">
        <v>202</v>
      </c>
      <c r="C25" s="29"/>
    </row>
    <row r="26" spans="1:4" x14ac:dyDescent="0.3">
      <c r="A26" s="59"/>
    </row>
  </sheetData>
  <mergeCells count="3">
    <mergeCell ref="B1:C1"/>
    <mergeCell ref="A3:C3"/>
    <mergeCell ref="A19:C19"/>
  </mergeCells>
  <pageMargins left="0.7" right="0.7" top="0.75" bottom="0.75" header="0.3" footer="0.3"/>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Ūdenssaimniec_ESOŠS_VĒRTĒJUMS!Print_Area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2020-04-20T12:35:02Z</dcterms:modified>
</cp:coreProperties>
</file>