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58"/>
  <workbookPr filterPrivacy="1" defaultThemeVersion="124226"/>
  <xr:revisionPtr revIDLastSave="0" documentId="13_ncr:1_{971212FA-E171-471F-8846-204B7A634867}" xr6:coauthVersionLast="36" xr6:coauthVersionMax="45" xr10:uidLastSave="{00000000-0000-0000-0000-000000000000}"/>
  <bookViews>
    <workbookView xWindow="-108" yWindow="-108" windowWidth="23256" windowHeight="12576" xr2:uid="{00000000-000D-0000-FFFF-FFFF00000000}"/>
  </bookViews>
  <sheets>
    <sheet name="Investiciju_plans_POST2020" sheetId="1" r:id="rId1"/>
    <sheet name="Par aglo. un dec.kan." sheetId="2" r:id="rId2"/>
    <sheet name="Ūdenssaimniec_ESOŠS_VĒRTĒJUMS" sheetId="7" r:id="rId3"/>
    <sheet name="NAI_esošais_vērtējums" sheetId="8" r:id="rId4"/>
    <sheet name="Ekonomiskais_novērtējums" sheetId="9" r:id="rId5"/>
  </sheets>
  <definedNames>
    <definedName name="_xlnm.Print_Area" localSheetId="2">Ūdenssaimniec_ESOŠS_VĒRTĒJUMS!$A$1:$H$51</definedName>
  </definedNames>
  <calcPr calcId="191029"/>
</workbook>
</file>

<file path=xl/calcChain.xml><?xml version="1.0" encoding="utf-8"?>
<calcChain xmlns="http://schemas.openxmlformats.org/spreadsheetml/2006/main">
  <c r="H19" i="1" l="1"/>
  <c r="H11" i="1"/>
  <c r="H35" i="1" l="1"/>
  <c r="H28" i="1"/>
  <c r="H23" i="1"/>
  <c r="H15" i="1"/>
  <c r="C27" i="7" l="1"/>
  <c r="C26" i="7"/>
  <c r="B1" i="9"/>
  <c r="B1" i="8"/>
  <c r="C12" i="9"/>
  <c r="C11" i="9"/>
  <c r="C5" i="8"/>
  <c r="C6" i="8"/>
  <c r="C10" i="7"/>
  <c r="D10" i="7"/>
  <c r="B10" i="7"/>
  <c r="C7" i="7"/>
  <c r="C8" i="7"/>
  <c r="D23" i="1" l="1"/>
  <c r="D15" i="1"/>
  <c r="D28" i="1"/>
  <c r="D19" i="1"/>
  <c r="D35" i="1"/>
  <c r="D11"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B17" authorId="0" shapeId="0" xr:uid="{F968EB39-DEFE-40AE-ADDE-05A510B5A280}">
      <text>
        <r>
          <rPr>
            <b/>
            <sz val="9"/>
            <color indexed="81"/>
            <rFont val="Tahoma"/>
            <family val="2"/>
            <charset val="186"/>
          </rPr>
          <t>Author:</t>
        </r>
        <r>
          <rPr>
            <sz val="9"/>
            <color indexed="81"/>
            <rFont val="Tahoma"/>
            <family val="2"/>
            <charset val="186"/>
          </rPr>
          <t xml:space="preserve">
Kā alternatīva maģistrālais spiedvads Liellupe - Rīga</t>
        </r>
      </text>
    </comment>
    <comment ref="B30" authorId="0" shapeId="0" xr:uid="{343A0F15-38AD-4E5B-A204-B185BEB19393}">
      <text>
        <r>
          <rPr>
            <b/>
            <sz val="9"/>
            <color indexed="81"/>
            <rFont val="Tahoma"/>
            <family val="2"/>
            <charset val="186"/>
          </rPr>
          <t>Author:</t>
        </r>
        <r>
          <rPr>
            <sz val="9"/>
            <color indexed="81"/>
            <rFont val="Tahoma"/>
            <family val="2"/>
            <charset val="186"/>
          </rPr>
          <t xml:space="preserve">
(t.sk.11000m maģistrālais spiedvads Lielupe-Rīga, kam kā alternatīva ir jauna NAI izbūve)</t>
        </r>
      </text>
    </comment>
    <comment ref="D30" authorId="0" shapeId="0" xr:uid="{435F12F9-B4CC-4D5A-BB88-8F83E2386E4B}">
      <text>
        <r>
          <rPr>
            <b/>
            <sz val="9"/>
            <color indexed="81"/>
            <rFont val="Tahoma"/>
            <family val="2"/>
            <charset val="186"/>
          </rPr>
          <t>Author:</t>
        </r>
        <r>
          <rPr>
            <sz val="9"/>
            <color indexed="81"/>
            <rFont val="Tahoma"/>
            <family val="2"/>
            <charset val="186"/>
          </rPr>
          <t xml:space="preserve">
(t.sk.EUR 5170000  maģistrālais spiedvads Lielupe-Rīga)</t>
        </r>
      </text>
    </comment>
  </commentList>
</comments>
</file>

<file path=xl/sharedStrings.xml><?xml version="1.0" encoding="utf-8"?>
<sst xmlns="http://schemas.openxmlformats.org/spreadsheetml/2006/main" count="305" uniqueCount="231">
  <si>
    <t xml:space="preserve">t.sk. pašteces </t>
  </si>
  <si>
    <t>t.sk. spiedvadi</t>
  </si>
  <si>
    <t>Kanalizācijas sūkņu stacijas</t>
  </si>
  <si>
    <t>pieslēgumu mezglu rekonstrukcija (gab.)</t>
  </si>
  <si>
    <t xml:space="preserve">t.sk. atzaru izbūve </t>
  </si>
  <si>
    <t>Investīciju prioritāte: esošo kanalizācijas ārējo inženiertīklu un objektu pārbūves un atjaunošanas darbi</t>
  </si>
  <si>
    <t>Investīciju prioritāte: ieguldījumi notekūdeņu attīrīšanas iekārtu darbības uzlabošanai</t>
  </si>
  <si>
    <t>Investīciju kategorija/objekts</t>
  </si>
  <si>
    <t>Kanalizācijas ārējo inženiertīklu pārbūve un atjaunošana, kopā</t>
  </si>
  <si>
    <r>
      <t xml:space="preserve">Pieslēgumu izveide mājsaimniecībām </t>
    </r>
    <r>
      <rPr>
        <sz val="11"/>
        <color theme="1"/>
        <rFont val="Calibri"/>
        <family val="2"/>
        <charset val="186"/>
        <scheme val="minor"/>
      </rPr>
      <t>(mājsaimniecību skaits, kam nodrošināti faktiskie pieslēgumi pie jaunizbūvētajiem centralizētajiem kanalizācijas tīkliem)</t>
    </r>
  </si>
  <si>
    <t>* Lūdzu norādīt mājsaimniecību skaitu, kā arī iekavās aptuvenu iedzīvotāju skaitu, kuriem nodrošināti mājsaimniecību faktiskie pieslēgumi pie jaunizbūvētajiem centralizētajiem kanalizācijas tīkliem, piemēram, 30 (74), kas nozīmē ka pieslēgumi tiks nodrošināti 30 mājsaimniecībām, kurās ir 74 iedzīvotāji.</t>
  </si>
  <si>
    <t>Citi objekti 
(piem., asenizācijas pieņemšanas punkti)</t>
  </si>
  <si>
    <t>Notekūdeņu attīrīšanas iekārtas
  (NB! Obligāti norādāma nepieciešamā  notekūdeņu attīrīšanas projektējamā jauda)</t>
  </si>
  <si>
    <t>Notekūdeņu attīrīšanas iekārtas 
  (NB! Obligāti norādāma nepieciešamā papildu un jaunā kopējā jauda)
Aile aizpildāma tikai, ja nepieciešama papildus jauda</t>
  </si>
  <si>
    <t>Notekūdeņu attīrīšanas iekārtu energoefektivitātes uzlabošana</t>
  </si>
  <si>
    <t>Citu sistēmas objektu energofektivitāte (piemēram., KSS)</t>
  </si>
  <si>
    <t>Kanalizācijas sūkņu stacijas 
(ja nav saistīts ar energoefektivitātes uzlabošanu)</t>
  </si>
  <si>
    <t>Dūņu apsaimniekošana – nepieciešamās infrastruktūras uzlabojumi</t>
  </si>
  <si>
    <t>Investīciju prioritāte: centralizēto kanalizācijas tīklu un objektu izbūve</t>
  </si>
  <si>
    <r>
      <rPr>
        <b/>
        <sz val="12"/>
        <color theme="1"/>
        <rFont val="Calibri"/>
        <family val="2"/>
        <scheme val="minor"/>
      </rPr>
      <t xml:space="preserve">Jaunu kanalizācijas </t>
    </r>
    <r>
      <rPr>
        <sz val="12"/>
        <color theme="1"/>
        <rFont val="Calibri"/>
        <family val="2"/>
        <scheme val="minor"/>
      </rPr>
      <t xml:space="preserve">ārējo </t>
    </r>
    <r>
      <rPr>
        <b/>
        <sz val="12"/>
        <color theme="1"/>
        <rFont val="Calibri"/>
        <family val="2"/>
        <scheme val="minor"/>
      </rPr>
      <t>inženiertīklu</t>
    </r>
    <r>
      <rPr>
        <sz val="12"/>
        <color theme="1"/>
        <rFont val="Calibri"/>
        <family val="2"/>
        <scheme val="minor"/>
      </rPr>
      <t xml:space="preserve"> izbūve  </t>
    </r>
    <r>
      <rPr>
        <b/>
        <sz val="12"/>
        <color rgb="FFFF0000"/>
        <rFont val="Calibri"/>
        <family val="2"/>
        <scheme val="minor"/>
      </rPr>
      <t>esošās aglomerācijas robežās</t>
    </r>
    <r>
      <rPr>
        <sz val="12"/>
        <color theme="1"/>
        <rFont val="Calibri"/>
        <family val="2"/>
        <scheme val="minor"/>
      </rPr>
      <t>, kopā</t>
    </r>
  </si>
  <si>
    <r>
      <rPr>
        <b/>
        <sz val="12"/>
        <color theme="1"/>
        <rFont val="Calibri"/>
        <family val="2"/>
        <scheme val="minor"/>
      </rPr>
      <t>Jaunu kanalizācijas</t>
    </r>
    <r>
      <rPr>
        <sz val="12"/>
        <color theme="1"/>
        <rFont val="Calibri"/>
        <family val="2"/>
        <scheme val="minor"/>
      </rPr>
      <t xml:space="preserve"> ārējo </t>
    </r>
    <r>
      <rPr>
        <b/>
        <sz val="12"/>
        <color theme="1"/>
        <rFont val="Calibri"/>
        <family val="2"/>
        <scheme val="minor"/>
      </rPr>
      <t>inženiertīklu</t>
    </r>
    <r>
      <rPr>
        <sz val="12"/>
        <color theme="1"/>
        <rFont val="Calibri"/>
        <family val="2"/>
        <scheme val="minor"/>
      </rPr>
      <t xml:space="preserve"> izbūve </t>
    </r>
    <r>
      <rPr>
        <b/>
        <sz val="12"/>
        <color rgb="FFFF0000"/>
        <rFont val="Calibri"/>
        <family val="2"/>
        <scheme val="minor"/>
      </rPr>
      <t>paplašinātā aglomerācijā (ja plānota paplašināšana),</t>
    </r>
    <r>
      <rPr>
        <sz val="12"/>
        <color theme="1"/>
        <rFont val="Calibri"/>
        <family val="2"/>
        <scheme val="minor"/>
      </rPr>
      <t xml:space="preserve"> kopā</t>
    </r>
  </si>
  <si>
    <r>
      <t xml:space="preserve">Citi no jauna izbūvējamie kanalizācijas sistēmas infrastruktūras objekti </t>
    </r>
    <r>
      <rPr>
        <b/>
        <sz val="12"/>
        <color rgb="FFFF0000"/>
        <rFont val="Calibri"/>
        <family val="2"/>
        <scheme val="minor"/>
      </rPr>
      <t>esošās aglomerācijas robežās</t>
    </r>
  </si>
  <si>
    <r>
      <t>Plānoto darbu izmaksas 2019.gada salīdzināmajās cenās</t>
    </r>
    <r>
      <rPr>
        <sz val="11"/>
        <color theme="1"/>
        <rFont val="Calibri"/>
        <family val="2"/>
        <charset val="186"/>
        <scheme val="minor"/>
      </rPr>
      <t xml:space="preserve"> 
(EUR)</t>
    </r>
  </si>
  <si>
    <t>X(X)*</t>
  </si>
  <si>
    <t>Kārtībā, kā tiek finansēta liela apjoma infrastruktūras uzturēšanas darbi</t>
  </si>
  <si>
    <t>Centralizētās kanalizācijas sistēmas (CKS) ESOŠĀS situācijas novērtējums</t>
  </si>
  <si>
    <r>
      <t xml:space="preserve">Aglomerācijas iedzīvotāju skaits uz </t>
    </r>
    <r>
      <rPr>
        <b/>
        <sz val="12"/>
        <color rgb="FFFF0000"/>
        <rFont val="Calibri"/>
        <family val="2"/>
        <scheme val="minor"/>
      </rPr>
      <t>(01.01.2018)</t>
    </r>
  </si>
  <si>
    <t>t.sk. Mājsaimniecības abonentu skaits</t>
  </si>
  <si>
    <t>t.sk. Lietotāju (iedzīvotāji), skaits</t>
  </si>
  <si>
    <t>t.sk. Pakalpojumu pieejamība (iedzīvotāji), skaits</t>
  </si>
  <si>
    <t>Esošo kanalizāciju tīklu kopgarums, km</t>
  </si>
  <si>
    <t xml:space="preserve">t.sk. pašteces, km </t>
  </si>
  <si>
    <t>t.sk. Spiedvadi, km</t>
  </si>
  <si>
    <t>Kanalizācijas sūkņu stacijas, skaits</t>
  </si>
  <si>
    <t>t.sk. vecākas par 20 gadiem</t>
  </si>
  <si>
    <t>t.sk. 0- 10 gadu vecas</t>
  </si>
  <si>
    <t>Notekūdeņu attīrīšanas iekārtu (NAI) ESOŠĀS situācijas novērtējums</t>
  </si>
  <si>
    <t>t.sk. Mājsaimniecībās uzskaitītais notekūdeņu daudzums, m3/gadā</t>
  </si>
  <si>
    <t>Piederība</t>
  </si>
  <si>
    <t>Izbūves/rekonstrukcijas gads</t>
  </si>
  <si>
    <t>NAI ar jaudu lielāku par 20m3/dnn adrese/nosaukums</t>
  </si>
  <si>
    <t>Projektētā jauda, m3/dnn</t>
  </si>
  <si>
    <r>
      <t xml:space="preserve">Fiziskais nolietojums, % </t>
    </r>
    <r>
      <rPr>
        <sz val="11"/>
        <color theme="1"/>
        <rFont val="Calibri"/>
        <family val="2"/>
        <scheme val="minor"/>
      </rPr>
      <t>(pašu vērtējums)</t>
    </r>
  </si>
  <si>
    <t>Faktiski saņemtais notekūdeņu apjoms m3/gadā</t>
  </si>
  <si>
    <t>Kopējais uz NAI novadītais notekūdeņu apjoms aglomerācijā m3/gadā</t>
  </si>
  <si>
    <t>Elektroenerģijas patēriņš kWh/gadā</t>
  </si>
  <si>
    <t>NAI 2</t>
  </si>
  <si>
    <t>NAI 3</t>
  </si>
  <si>
    <t>Attīrīto notekūdeņu  piesārņojuma koncentrācija mg/l</t>
  </si>
  <si>
    <t>BSP</t>
  </si>
  <si>
    <t>ĶSP</t>
  </si>
  <si>
    <t>SV</t>
  </si>
  <si>
    <t>Nkop</t>
  </si>
  <si>
    <t>Pkop</t>
  </si>
  <si>
    <t>Notekūdeņu dūņu apjoms t/gadā</t>
  </si>
  <si>
    <t>Notekūdeņu dūņu apsaimniekošana</t>
  </si>
  <si>
    <r>
      <t xml:space="preserve">Fiziskais nolietojums, % </t>
    </r>
    <r>
      <rPr>
        <sz val="11"/>
        <color theme="1"/>
        <rFont val="Calibri"/>
        <family val="2"/>
        <scheme val="minor"/>
      </rPr>
      <t>(grāmatvedībā)</t>
    </r>
  </si>
  <si>
    <t>Notekūdeņu apsaimniekošanas tarifs, kopējais, EUR/m3</t>
  </si>
  <si>
    <r>
      <t xml:space="preserve">t.sk. Notekūdeņu </t>
    </r>
    <r>
      <rPr>
        <i/>
        <u/>
        <sz val="11"/>
        <color theme="1"/>
        <rFont val="Calibri"/>
        <family val="2"/>
        <scheme val="minor"/>
      </rPr>
      <t>attīrīšanas</t>
    </r>
    <r>
      <rPr>
        <i/>
        <sz val="11"/>
        <color theme="1"/>
        <rFont val="Calibri"/>
        <family val="2"/>
        <charset val="186"/>
        <scheme val="minor"/>
      </rPr>
      <t xml:space="preserve"> tarifs</t>
    </r>
  </si>
  <si>
    <r>
      <t xml:space="preserve">t.sk. Notekūdeņu </t>
    </r>
    <r>
      <rPr>
        <i/>
        <u/>
        <sz val="11"/>
        <color theme="1"/>
        <rFont val="Calibri"/>
        <family val="2"/>
        <scheme val="minor"/>
      </rPr>
      <t>savākšanas</t>
    </r>
    <r>
      <rPr>
        <i/>
        <sz val="11"/>
        <color theme="1"/>
        <rFont val="Calibri"/>
        <family val="2"/>
        <charset val="186"/>
        <scheme val="minor"/>
      </rPr>
      <t xml:space="preserve"> tarifs</t>
    </r>
  </si>
  <si>
    <t>Ūdenssamniecības pakalpojumu sniedzējs, nosaukums</t>
  </si>
  <si>
    <t>Pakalpojuma sniedzēja pamatkapitāls, EUR</t>
  </si>
  <si>
    <t>Ūdenssaimniecības - CKS ekonomiskais novērtējums</t>
  </si>
  <si>
    <t>Ūdenssaimniecības - CŪS ekonomiskais novērtējums</t>
  </si>
  <si>
    <t>Dzeramā ūdens ieguves un piegādes tarifs, EUR/m3</t>
  </si>
  <si>
    <t>Pakalpojuma sniedzēja vērtējums par iespējām segt ar ūdensapgādes sistēmas darbību saistītos izdevumus no tarifa</t>
  </si>
  <si>
    <t>Pakalpojuma sniedzēja vērtējums par iespējām segt ar kanalizācijas sistēmas darbību saistītos izdevumus no tarifa</t>
  </si>
  <si>
    <t>Vai uzņēmumā ir investīciju plāns ūdensapgādes sistēmas pamatlīdzekļu uzturēšanā, atjaunošanā un paplašināšanā?</t>
  </si>
  <si>
    <t>Centralizētās ūdensapgādes sistēmas (CŪS) ESOŠĀS situācijas novērtējums</t>
  </si>
  <si>
    <r>
      <t xml:space="preserve">CŪS pakalpojumu zonas iedzīvotāju skaits uz </t>
    </r>
    <r>
      <rPr>
        <b/>
        <sz val="12"/>
        <color rgb="FFFF0000"/>
        <rFont val="Calibri"/>
        <family val="2"/>
        <scheme val="minor"/>
      </rPr>
      <t>(01.01.2018)</t>
    </r>
  </si>
  <si>
    <t>Esošo ūdensapgādes tīklu kopgarums, km</t>
  </si>
  <si>
    <t>Faktiski iegūtais ūdens apjoms m3/gadā</t>
  </si>
  <si>
    <t>Ūdens uzglabāšanas iekārtu (ūdentornis, rezervuāri) adrese</t>
  </si>
  <si>
    <t>Ūdens ieguves vietas adrese/nosaukums</t>
  </si>
  <si>
    <t>Projektētā jauda, m3</t>
  </si>
  <si>
    <t>Elektroenerģijas patēriņš, dzeramā ūdens ieguvei kWh/gadā</t>
  </si>
  <si>
    <t>Elektroenerģijas patēriņš, dzeramā ūdens attīrīšanai kWh/gadā</t>
  </si>
  <si>
    <t>Ūdens sagatavošanas iekārtu adrese/nosaukums</t>
  </si>
  <si>
    <t>Konstatēto tīkla avāriju skaits gadā</t>
  </si>
  <si>
    <t>Faktiskais tīklā ievadītais ūdens apjoms m3/gadā</t>
  </si>
  <si>
    <t>Elektroenerģijas patēriņš dzeramā ūdens piegādei kWh/gadā</t>
  </si>
  <si>
    <t>Piesārņojuma rādītājs</t>
  </si>
  <si>
    <t>Kādā apjomā uzņēmums no saviem ieņēmumiem sedz kredītprocentu un pamatsummas atmaksu (%)</t>
  </si>
  <si>
    <t>Citi pārbūvējamie un atjaunojamie kanalizācijas sistēmas infrastruktūras objekti</t>
  </si>
  <si>
    <t>Asenizācijas mašīnu pieņemšanas punktu skaits, kur tiek vesti aglomerācijā savāktie notekūdeņi (t.sk. pie NAI)</t>
  </si>
  <si>
    <t>Kopējais elektroenerģijas patēriņš kanalizācijai gadā, kWh/gadā</t>
  </si>
  <si>
    <t>t.sk. ar asenizācijas transportu nodotais apjoms m3/gadā</t>
  </si>
  <si>
    <t>Vai uzņēmumā ir attīstības plāns notekūdeņu sistēmas pamatlīdzekļu uzturēšanā, atjaunošanā un paplašināšanā?</t>
  </si>
  <si>
    <r>
      <t xml:space="preserve">Citi objekti 
(piem., </t>
    </r>
    <r>
      <rPr>
        <b/>
        <i/>
        <sz val="10"/>
        <color theme="1"/>
        <rFont val="Calibri"/>
        <family val="2"/>
        <scheme val="minor"/>
      </rPr>
      <t>asenizācijas pieņemšanas punkt</t>
    </r>
    <r>
      <rPr>
        <i/>
        <sz val="10"/>
        <color theme="1"/>
        <rFont val="Calibri"/>
        <family val="2"/>
        <charset val="186"/>
        <scheme val="minor"/>
      </rPr>
      <t>i)</t>
    </r>
  </si>
  <si>
    <t>t.sk. tīkli vecāki par 50 gadiem (celti pirms 1970.gada), km</t>
  </si>
  <si>
    <t>t.sk. tīkli vecāki par 30 gadiem (celti pirms 1990.gada), km</t>
  </si>
  <si>
    <t>Lietus notekūdeņu pieslēguma vietu skaits pie centralizēto kanalizācijas tīklu sistēmas (gab.)</t>
  </si>
  <si>
    <r>
      <t>Plānoto darbību sasniedzamie rezultāti</t>
    </r>
    <r>
      <rPr>
        <sz val="11"/>
        <color theme="1"/>
        <rFont val="Calibri"/>
        <family val="2"/>
        <charset val="186"/>
        <scheme val="minor"/>
      </rPr>
      <t xml:space="preserve"> 
(km, gab, t.sk., NAI - arī papildu jaudas)</t>
    </r>
  </si>
  <si>
    <t>Aglomerācijā esošu un strādājošu NAI ar jaudu lielāku par 20m3/dnn adrese/nosaukums</t>
  </si>
  <si>
    <t>Vai ir apstiprināti pašvaldības saistošie noteikumi par decentralizētu kanalizācijas sistēmu reģistra izveidi?</t>
  </si>
  <si>
    <t>Kura institūcija, organizācija pašvaldībā būs atbildīga par decentralizēto kanalizācijas sistēmu reģistrāciju, pārliecināsies par to atbilstošo tehnisko stāvokli un veiks notekūdeņu izvešanas kontroli?</t>
  </si>
  <si>
    <t>Decentralizēto notekūdeņu savākšanas sistēmas izveidošana saskaņā ar MK noteikumu Nr.384 "Noteikumi par decentralizēto kanalizāciju apsaimniekošanu un reģistrēšanu" prasībām</t>
  </si>
  <si>
    <t>Informācija par spēkā esošo domes lēmums par aglomerācijas teritorijas apstiprināšanu</t>
  </si>
  <si>
    <t>Vai informācija par notekūdeņu aglomerāciju ir iekļauta teritorija plānojumā</t>
  </si>
  <si>
    <t>Vai pašvaldībā, vai uzņēmumā ir izstrādāta kārtība kā tiek sniegts atbalsts (līdzfinansējums) kanalizācijas pieslēgumiem mājsaimniecībām izbūvei? Cik mājsaimniecībām sniegts atbalsts (pieņemts lēmums par atbalsta sniegšanu līdz 01.12.2019.)</t>
  </si>
  <si>
    <t>Par kanalizācijas aglomerācijas apstiprināšanu un fiksēšanu saskaņā ar normatīvo aktu prasībām</t>
  </si>
  <si>
    <r>
      <t>Kredītsaistību termiņš un kopējais gadā</t>
    </r>
    <r>
      <rPr>
        <b/>
        <sz val="11"/>
        <color rgb="FFFF0000"/>
        <rFont val="Calibri"/>
        <family val="2"/>
        <scheme val="minor"/>
      </rPr>
      <t xml:space="preserve"> (2019.g.) </t>
    </r>
    <r>
      <rPr>
        <b/>
        <sz val="11"/>
        <rFont val="Calibri"/>
        <family val="2"/>
        <scheme val="minor"/>
      </rPr>
      <t xml:space="preserve"> atmaksājamais apjoms, EUR</t>
    </r>
  </si>
  <si>
    <r>
      <t>Pakalpojuma sniedzēja  parādsaistību apjoms ūdenssaimniecības pakalpojumu sniegšanas jomā, EUR</t>
    </r>
    <r>
      <rPr>
        <b/>
        <sz val="11"/>
        <color rgb="FFFF0000"/>
        <rFont val="Calibri"/>
        <family val="2"/>
        <scheme val="minor"/>
      </rPr>
      <t xml:space="preserve"> ( uz 01.01.2019.)</t>
    </r>
  </si>
  <si>
    <r>
      <t xml:space="preserve">Kopējie kanalizācijas jomas ieņēmumi </t>
    </r>
    <r>
      <rPr>
        <b/>
        <sz val="11"/>
        <color rgb="FFFF0000"/>
        <rFont val="Calibri"/>
        <family val="2"/>
        <scheme val="minor"/>
      </rPr>
      <t>(2018.g)</t>
    </r>
    <r>
      <rPr>
        <b/>
        <sz val="11"/>
        <color theme="1"/>
        <rFont val="Calibri"/>
        <family val="2"/>
        <scheme val="minor"/>
      </rPr>
      <t>, EUR/gadā</t>
    </r>
  </si>
  <si>
    <r>
      <t xml:space="preserve">Kopējie kanalizācijas jomas izdevumi </t>
    </r>
    <r>
      <rPr>
        <b/>
        <sz val="11"/>
        <color rgb="FFFF0000"/>
        <rFont val="Calibri"/>
        <family val="2"/>
        <scheme val="minor"/>
      </rPr>
      <t>(2018.g.)</t>
    </r>
    <r>
      <rPr>
        <b/>
        <sz val="11"/>
        <color theme="1"/>
        <rFont val="Calibri"/>
        <family val="2"/>
        <scheme val="minor"/>
      </rPr>
      <t>, EUR/gadā</t>
    </r>
  </si>
  <si>
    <r>
      <t xml:space="preserve">Kopējie ūdensapgādes jomas ieņēmumi </t>
    </r>
    <r>
      <rPr>
        <b/>
        <sz val="11"/>
        <color rgb="FFFF0000"/>
        <rFont val="Calibri"/>
        <family val="2"/>
        <scheme val="minor"/>
      </rPr>
      <t>(2018.g)</t>
    </r>
    <r>
      <rPr>
        <b/>
        <sz val="11"/>
        <color theme="1"/>
        <rFont val="Calibri"/>
        <family val="2"/>
        <scheme val="minor"/>
      </rPr>
      <t>, EUR/gadā</t>
    </r>
  </si>
  <si>
    <r>
      <t xml:space="preserve">Kopējie ūdensapgādes jomas izdevumi </t>
    </r>
    <r>
      <rPr>
        <b/>
        <sz val="11"/>
        <color rgb="FFFF0000"/>
        <rFont val="Calibri"/>
        <family val="2"/>
        <scheme val="minor"/>
      </rPr>
      <t>(2018.g)</t>
    </r>
    <r>
      <rPr>
        <b/>
        <sz val="11"/>
        <color theme="1"/>
        <rFont val="Calibri"/>
        <family val="2"/>
        <scheme val="minor"/>
      </rPr>
      <t>, EUR/gadā</t>
    </r>
  </si>
  <si>
    <t>Vidējais iedzīvotāju skaits mājsaimniecībā</t>
  </si>
  <si>
    <r>
      <t xml:space="preserve">Vidēji mājsaimniecību ieņēmumi uz vienu cilvēku mēnesī </t>
    </r>
    <r>
      <rPr>
        <b/>
        <sz val="11"/>
        <color rgb="FFFF0000"/>
        <rFont val="Calibri"/>
        <family val="2"/>
        <scheme val="minor"/>
      </rPr>
      <t>2018.g.</t>
    </r>
  </si>
  <si>
    <t>Vai ir izstrādāts sabiedrības vidēja termiņa darbības stratēģija? Kad un kas to ir apstiprinājis?</t>
  </si>
  <si>
    <t xml:space="preserve">Notekūdeņu savākšanas un attīrīšanas sistēmu attīstības vajadzības </t>
  </si>
  <si>
    <t>Dzeramā ūdens sagatavošanas un apgādes sistēmu attīstības vajadzības</t>
  </si>
  <si>
    <r>
      <t>Plānoto darbību sasniedzamie rezultāti</t>
    </r>
    <r>
      <rPr>
        <sz val="11"/>
        <color theme="1"/>
        <rFont val="Calibri"/>
        <family val="2"/>
        <charset val="186"/>
        <scheme val="minor"/>
      </rPr>
      <t xml:space="preserve"> 
(km, gab, t.sk., urbumi, sagatavošanas stacijas, rezervuāri, 3.pss uc. - arī papildu jaudas)</t>
    </r>
  </si>
  <si>
    <r>
      <t xml:space="preserve">Citi no jauna izbūvējamie kanalizācijas sistēmas infrastruktūras objekti </t>
    </r>
    <r>
      <rPr>
        <b/>
        <sz val="12"/>
        <color rgb="FFFF0000"/>
        <rFont val="Calibri"/>
        <family val="2"/>
        <scheme val="minor"/>
      </rPr>
      <t>paplašinātā aglomerācijā (ja plānota paplašināšana)</t>
    </r>
  </si>
  <si>
    <t>Investīciju prioritāte: esošo ūdensapgādes ārējo inženiertīklu un objektu pārbūves un atjaunošanas darbi</t>
  </si>
  <si>
    <t>Ūdensapgādes ārējo inženiertīklu pārbūve un atjaunošana, kopā</t>
  </si>
  <si>
    <t>Spiediena nodrošināšanas sūkņu stacijas</t>
  </si>
  <si>
    <t>Dzeramā ūdens sagatavošanas stacija
  (NB! Obligāti norādāma nepieciešamā  stacijas projektējamā jauda)</t>
  </si>
  <si>
    <t>Citi objekti 
(piem., jauni dziļurbumi, esošo tamponēšana u.c.)</t>
  </si>
  <si>
    <t>atzari</t>
  </si>
  <si>
    <t xml:space="preserve">Citi objekti </t>
  </si>
  <si>
    <t>Investīciju prioritāte: ieguldījumi dzeramā ūdens sagatavošanas stacijā, ūdens ieguves un padeves nodrošnāšanas darbības uzlabošanai</t>
  </si>
  <si>
    <t>Dzeramā ūdens sagatavošanas stacija 
  (NB! Obligāti norādāma nepieciešamā papildu un jaunā kopējā jauda)
Aile aizpildāma tikai, ja nepieciešama papildus jauda</t>
  </si>
  <si>
    <t>Dzeramā ūdens sagatavošanas stacijas  energoefektivitātes uzlabošana</t>
  </si>
  <si>
    <t>Citu sistēmas objektu energofektivitāte pasākumi</t>
  </si>
  <si>
    <r>
      <t xml:space="preserve">Pieslēgumu izveide mājsaimniecībām </t>
    </r>
    <r>
      <rPr>
        <sz val="11"/>
        <color theme="1"/>
        <rFont val="Calibri"/>
        <family val="2"/>
        <charset val="186"/>
        <scheme val="minor"/>
      </rPr>
      <t>(mājsaimniecību skaits, kam tiks nodrošināti faktiskie pieslēgumi pie jaunizbūvētajiem centralizētajiem kanalizācijas tīkliem)</t>
    </r>
  </si>
  <si>
    <r>
      <rPr>
        <b/>
        <sz val="12"/>
        <color theme="1"/>
        <rFont val="Calibri"/>
        <family val="2"/>
        <scheme val="minor"/>
      </rPr>
      <t xml:space="preserve">Jaunu ūdensapgādes </t>
    </r>
    <r>
      <rPr>
        <sz val="12"/>
        <color theme="1"/>
        <rFont val="Calibri"/>
        <family val="2"/>
        <scheme val="minor"/>
      </rPr>
      <t xml:space="preserve">ārējo </t>
    </r>
    <r>
      <rPr>
        <b/>
        <sz val="12"/>
        <color theme="1"/>
        <rFont val="Calibri"/>
        <family val="2"/>
        <scheme val="minor"/>
      </rPr>
      <t>inženiertīklu</t>
    </r>
    <r>
      <rPr>
        <sz val="12"/>
        <color theme="1"/>
        <rFont val="Calibri"/>
        <family val="2"/>
        <scheme val="minor"/>
      </rPr>
      <t xml:space="preserve"> izbūve </t>
    </r>
    <r>
      <rPr>
        <b/>
        <sz val="12"/>
        <color rgb="FFFF0000"/>
        <rFont val="Calibri"/>
        <family val="2"/>
        <scheme val="minor"/>
      </rPr>
      <t>esošās ūdenspagādes pakalpojumu sniegšanas zonas robežās</t>
    </r>
    <r>
      <rPr>
        <sz val="12"/>
        <color theme="1"/>
        <rFont val="Calibri"/>
        <family val="2"/>
        <scheme val="minor"/>
      </rPr>
      <t>, kopā</t>
    </r>
  </si>
  <si>
    <r>
      <t xml:space="preserve">Citi no jauna izbūvējamie ūdensapgādes sistēmas infrastruktūras objekti </t>
    </r>
    <r>
      <rPr>
        <b/>
        <sz val="12"/>
        <color rgb="FFFF0000"/>
        <rFont val="Calibri"/>
        <family val="2"/>
        <scheme val="minor"/>
      </rPr>
      <t>esošās ūdenspagādes pakalpojumu sniegšanas zonas robežās</t>
    </r>
  </si>
  <si>
    <r>
      <rPr>
        <b/>
        <sz val="12"/>
        <color theme="1"/>
        <rFont val="Calibri"/>
        <family val="2"/>
        <scheme val="minor"/>
      </rPr>
      <t>Jaunu ūdensapgādes</t>
    </r>
    <r>
      <rPr>
        <sz val="12"/>
        <color theme="1"/>
        <rFont val="Calibri"/>
        <family val="2"/>
        <scheme val="minor"/>
      </rPr>
      <t xml:space="preserve"> ārējo </t>
    </r>
    <r>
      <rPr>
        <b/>
        <sz val="12"/>
        <color theme="1"/>
        <rFont val="Calibri"/>
        <family val="2"/>
        <scheme val="minor"/>
      </rPr>
      <t>inženiertīklu</t>
    </r>
    <r>
      <rPr>
        <sz val="12"/>
        <color theme="1"/>
        <rFont val="Calibri"/>
        <family val="2"/>
        <scheme val="minor"/>
      </rPr>
      <t xml:space="preserve"> izbūve </t>
    </r>
    <r>
      <rPr>
        <b/>
        <sz val="12"/>
        <color rgb="FFFF0000"/>
        <rFont val="Calibri"/>
        <family val="2"/>
        <scheme val="minor"/>
      </rPr>
      <t>paplašinātā ūdenspagādes pakalpojumu sniegšanas zonā (ja plānota paplašināšana),</t>
    </r>
    <r>
      <rPr>
        <sz val="12"/>
        <color theme="1"/>
        <rFont val="Calibri"/>
        <family val="2"/>
        <scheme val="minor"/>
      </rPr>
      <t xml:space="preserve"> kopā</t>
    </r>
  </si>
  <si>
    <r>
      <t xml:space="preserve">Citi no jauna izbūvējamie ūdensapgādes sistēmas infrastruktūras objekti </t>
    </r>
    <r>
      <rPr>
        <b/>
        <sz val="12"/>
        <color rgb="FFFF0000"/>
        <rFont val="Calibri"/>
        <family val="2"/>
        <scheme val="minor"/>
      </rPr>
      <t>paplašinātā ūdenspagādes pakalpojumu sniegšanas zonā (ja plānota paplašināšana)</t>
    </r>
  </si>
  <si>
    <t>Investīciju prioritāte: centralizēto ūdensapgādes tīklu un objektu izbūve</t>
  </si>
  <si>
    <t>Vai turpmākajos gados ir plānota aglomerācijas robežu izmaiņas (paplašināšana/samazināšana)</t>
  </si>
  <si>
    <t>Saskaņā ar saistošajiem noteikumiem, līdz kuram gadam jāveic decentralizēto sistēmu reģistrācija (ja attiecināms)</t>
  </si>
  <si>
    <t>Vai ir ieviests asenizācijas pakalpojuma sniedzēju reģistrs? Kur šo reģistru var atrast?</t>
  </si>
  <si>
    <t>Noteiktais infiltrācijas apjoms %, 2018.g.</t>
  </si>
  <si>
    <t>Noteiktais ūdens zudumu apjoms (tīklos), %, 2018.g.</t>
  </si>
  <si>
    <t>Projektētā jauda, CE</t>
  </si>
  <si>
    <t>Ienākošā  piesārņojuma koncentrācija mg/l, vidēji 2018.gadā</t>
  </si>
  <si>
    <t>Kopējā ienākošā slodze, CE, 2018.g.</t>
  </si>
  <si>
    <t>Asenizācijas transporta pieņemšanas maksa, m3 (no - līdz)</t>
  </si>
  <si>
    <t xml:space="preserve"> NOTEKŪDEŅU AGLOMERĀCIJAS NOSAUKUMS</t>
  </si>
  <si>
    <t>Lietus notekūdeņi šķirtsistēmas pastāvēšana, aptuvenais lietus kanalizācijas īpatsvars no notekūdeņu plūsmas.</t>
  </si>
  <si>
    <r>
      <t xml:space="preserve">Kopējais iedzīvotāju skaits pilsētā (ciemā) </t>
    </r>
    <r>
      <rPr>
        <b/>
        <sz val="12"/>
        <color rgb="FFFF0000"/>
        <rFont val="Calibri"/>
        <family val="2"/>
        <scheme val="minor"/>
      </rPr>
      <t>(01.01.2018)</t>
    </r>
  </si>
  <si>
    <t>Ūdenssaimniecības pakalpojumu sniedzēja esošo NAI jaudu pietiekamības (atbilstības) vērtējums, pēc decentralizēto notekūdeņu reģistra izveides un visu savākto notekūdeņu nogādāšanas attīrīšanai NAI</t>
  </si>
  <si>
    <t>Nav. JPD 2012. gada 11.oktobra saistošie noteikumi Nr.42, 2016. gada 24. marta, saistošie noteikumi Nr. 8, lēmums Nr. 138</t>
  </si>
  <si>
    <t>SIA "Jūrmalas ūdens"</t>
  </si>
  <si>
    <t>https://www.jurmala.lv/lv/pasvaldiba/pakalpojumi/asenizatoru_pakalpojumi/</t>
  </si>
  <si>
    <t>JPD 2018. gada 24.maija saistošie noteikumi Nr. 20 "Par decentralizēto kanalizācijas pakalpojumu sniegšanas
un uzskaites kārtību Jūrmalas pilsētas pašvaldībā"</t>
  </si>
  <si>
    <t>Slokas NAI</t>
  </si>
  <si>
    <t>Dzintaru ŪSI – Jūrmalā, Promenādes ielā 1a</t>
  </si>
  <si>
    <t>Jaundubultu ŪSI – Jūrmalā, Lielupes ielā 24</t>
  </si>
  <si>
    <t>Kauguru ŪSI – Jūrmalā, Nometņu ielā 19</t>
  </si>
  <si>
    <t>Ķemeru ŪSI – “Ūdenssaimniecība”, Engures nov., Smārdes pag.</t>
  </si>
  <si>
    <t>Priedaines ŪSI – Jūrmalā, Babītes ielā 3</t>
  </si>
  <si>
    <t>1974/2008</t>
  </si>
  <si>
    <t>1981/2008</t>
  </si>
  <si>
    <t>2006/2013</t>
  </si>
  <si>
    <t>Dzintaru ūdenstornis - Jūrmalā, Promenādes ielā 1a</t>
  </si>
  <si>
    <t>Kauguru ūdenstornis - Jūrmalā, Nometņu ielā 19</t>
  </si>
  <si>
    <t xml:space="preserve"> No 2019.gada SIA "Jūrmalas ūdens" pieder tikai iekārtas</t>
  </si>
  <si>
    <t>Ķemeru ūdenstornis – Jūrmalā, Tukuma ielā 32</t>
  </si>
  <si>
    <t>Rezervuārs pie Jaundubultu ŪSI – Jūrmalā, Lielupes ielā 24</t>
  </si>
  <si>
    <t>Rezervuārs pie Kauguru ŪSI - Jūrmalā, Nometņu ielā 19</t>
  </si>
  <si>
    <t>Rezervuārs pie Ķemeru ŪSI - “Ūdenssaimniecība”, Engures nov., Smārdes pag.</t>
  </si>
  <si>
    <t>1967/2008</t>
  </si>
  <si>
    <t>1920/2008</t>
  </si>
  <si>
    <t>1 (5500 m3/dnn)</t>
  </si>
  <si>
    <t>t.sk. Spiedvadi</t>
  </si>
  <si>
    <t>10 UPS atdzežošanas stacijās</t>
  </si>
  <si>
    <t xml:space="preserve">Artēziskajās akās: 15 vadības frevenču pārveidotāji; 10 ūdensmērītāji </t>
  </si>
  <si>
    <t>2019. gada 31.decembris</t>
  </si>
  <si>
    <t>Kopā ar ŪSI</t>
  </si>
  <si>
    <t>32-75</t>
  </si>
  <si>
    <t>30-88</t>
  </si>
  <si>
    <t>32-73</t>
  </si>
  <si>
    <t>60-80</t>
  </si>
  <si>
    <t>65-80</t>
  </si>
  <si>
    <t>30-80</t>
  </si>
  <si>
    <t>45-80</t>
  </si>
  <si>
    <t>1975-2005</t>
  </si>
  <si>
    <t>Artēziskā akas, Nometņu iela 21 (8 gab)</t>
  </si>
  <si>
    <t>Artēziskā akas, Dīķu iela 28 (8 gab)</t>
  </si>
  <si>
    <t>1974-1999</t>
  </si>
  <si>
    <t>1971-1994</t>
  </si>
  <si>
    <t>Artēziskās akas Jaundubultos (9 gab.)</t>
  </si>
  <si>
    <t>Artēziskās akas Dzintaros (9 gab.)</t>
  </si>
  <si>
    <t>Artēziskā aka, Priedaine, Babītes iela 3</t>
  </si>
  <si>
    <t>1974-2013</t>
  </si>
  <si>
    <t>Artēziskās akas (2gab.) " Ūdensaimniecība" Smārdes pag. Engures nov.</t>
  </si>
  <si>
    <t>Slokas Nai</t>
  </si>
  <si>
    <t>Pašu līdzekļi, atsevišķos gadījumos pašvaldības līdzekļi</t>
  </si>
  <si>
    <t xml:space="preserve">Nē, nav iespējams segt - Sabiedrība jau vairākus gadus strādā ar zaudējumiem.  Šobrīd iesniegts SPRK jauns tarifu projekts </t>
  </si>
  <si>
    <t>Citi pārbūvējamie un atjaunojamie ūdensapgādes sistēmas infrastruktūras objekti</t>
  </si>
  <si>
    <t>180(500)*</t>
  </si>
  <si>
    <t>Radušās dūņas tiek atūdeņotas līdz noteiktam sausnas saturam, nodalot no tām dūņu atkritumus (smiltis, u.c.), kas tiek nodoti atkritumu pārstrādātājam Getliņos. Pārējās notekūdeņu dūņas tiek sajauktas ar kūdru un kā komposts nodotas turpmākai iestrādei lauksaimniecības zemēs.</t>
  </si>
  <si>
    <t>SIA "Jūrmalas ūdens" sadarbībā ar pašvaldību un būvvaldi ir panākusi vienošanos, ka SIA "Jūrmalas ūdens" izdoto tehnisko noteikumu sastāvā esošā shēma tīklu izbūvei pagalmā kalpo kā tehniskais projekts, tādējādi samazinot izmaksas tīklu izbūvei pagalmā. SIA "Jūrmalas ūdens" tehnisko noteikumu saņemšana un topogrāfijas saņemšana ir bez maksas. Pārstāvja izsaukšana objektā, pakalpojumu līguma noslēgšana un pieslēgums reģistrējams bez maksas. Līdz ar to administratīvās izmaksas pieslēgumu izveidei ir minimizētas līdz nullei.</t>
  </si>
  <si>
    <t>SIA "Jūrmalas ūdens" vidēja termiņa darbības stratēgija 2018.-2022.gads. Apstiprināts 2018. gada 20. aprīļa dalībnieku sapulcē.</t>
  </si>
  <si>
    <t>Tīklu armatūra,
 Liellupes šķērsojums</t>
  </si>
  <si>
    <t>3 artēziskās akas, 8 esošo tamponēšana, u.c.</t>
  </si>
  <si>
    <t>SIA "Jūrmalas ūdens" rīcībā šādas informācijas nav
Saņemts informācija no Babītes ūdenssaimniecības pārvaldītāja, ka gadījumā, ja Jūrmalā tiktu izbūvētas otras NAI pilsētas austrumu daļā, Babītē savāktos notekūdeņus pārsūknētu uz to.</t>
  </si>
  <si>
    <t>Sloka</t>
  </si>
  <si>
    <t>Atsevišķa lēmuma nav, tiek pieņemts, ka aglomerācija aptver Jūrmalas pilsētas teritoriju.</t>
  </si>
  <si>
    <t>Ir Jūrmalas ūdens stratēģija 2018 - 2022 gads</t>
  </si>
  <si>
    <t>Esošo NAI jaudas izskatās pietiekamas. Tīklu pārklājums uz 22.g. būs 98% tāpēc decentralizētās kanalizācijas apjoms netiek prognozēts pārmērīgs.</t>
  </si>
  <si>
    <t>Sākotnējā versija</t>
  </si>
  <si>
    <t>Ir līgumi ar atsevišķām mājām, kas drīkst novadīt lietus notekūdeņus kanalizācijas sistēmā</t>
  </si>
  <si>
    <t>Ūdenssaimniecības uzņēmuma nosaukums</t>
  </si>
  <si>
    <t>Jūrmalas ūdens</t>
  </si>
  <si>
    <t>Anketas aizpildīšanas datums</t>
  </si>
  <si>
    <t>30.01.2020.</t>
  </si>
  <si>
    <t>Sanāksmē no ūdenssaimniecības uzņēmuma un/vai domes piedalās</t>
  </si>
  <si>
    <t>Kontakti anketas datu saskaņošanai vai precizēšanai, gadījumā ja tiek konstatēts, ka sagatavotā informācija ir nepilnīga</t>
  </si>
  <si>
    <t>Tīklu izbūve visā aglomerācijā, lai pārklājums sasniegtu 100%</t>
  </si>
  <si>
    <t>Alternatīva notekūdeņu novadīšanai uz Rīgu gadījumā ir izbūvēt otrās Jūrmalas pils. NAI un notekūdeņus attīrīt Jūrmalas pilsētas Vārnukroga raj.</t>
  </si>
  <si>
    <t>t.sk. spiedvada rekonstrukcija uz Daugavgrīvas NAI (11000 m), kas ir alternatīva otrajām NAI Jūrmalā Vārnukroga raj.</t>
  </si>
  <si>
    <t>JŪRMALAS PILSĒTA</t>
  </si>
  <si>
    <t>SIA Jūrmalas ūdens</t>
  </si>
  <si>
    <t xml:space="preserve"> 366 476 EUR</t>
  </si>
  <si>
    <t>2019.g. atmaksājamais pamatsummas apjoms
Kredīti līdz 2020., 2021., 2029., 2040.gads</t>
  </si>
  <si>
    <t>uz 01.01.2019.</t>
  </si>
  <si>
    <t>2012.g. tarifs
2019.g. okotbrī ir jauns tarifs regulatorā +10%</t>
  </si>
  <si>
    <t>Nē, nav iespējams segt. Sabiedrība jau vairākus gadus strādā ar zaudējumiem.  Šobrīd iesniegts SPRK jauns tarifu projekts</t>
  </si>
  <si>
    <t>Pašu līdzekļi, atsevišķos gadījumos pašvaldības līdzekļi.</t>
  </si>
  <si>
    <t>Tiek novadīts uz Rīgu t.sk. Babītes notekūdeņi</t>
  </si>
  <si>
    <t>NAI jauda pietiekama, tomēr, tā kā trešdaļa notekūdeņu tiek novadīta uz Daugavgrīvas attīrīšanas iekārtām, jārisina jautājums par esošā spiedvada Rīga - Lielupe rekonstrukciju, kurš būvēts 1998. gadā un tā izmantošanas risks ir augsts attiecībā pret vides apdraudējumu, ko rada avārija šādā spiedvadā. Kā alternatīva būtu jaunas NAI izbūve pilsētas austrumu daļā</t>
  </si>
  <si>
    <t xml:space="preserve"> 30-35%</t>
  </si>
  <si>
    <t>Lietus notekūdeņu sistēma pilnībā noškirta</t>
  </si>
  <si>
    <t>Aivars Kamerūts, Guntars Avots, Dace Krustkalne</t>
  </si>
  <si>
    <t>project@jurmalasudens.lv</t>
  </si>
  <si>
    <t>220 (600)</t>
  </si>
  <si>
    <t>pēc SAM 5.3.1.2022.g.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</si>
</sst>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34" x14ac:knownFonts="1">
    <font>
      <sz val="11"/>
      <color theme="1"/>
      <name val="Calibri"/>
      <family val="2"/>
      <scheme val="minor"/>
    </font>
    <font>
      <sz val="11"/>
      <color theme="1"/>
      <name val="Calibri"/>
      <family val="2"/>
      <charset val="186"/>
      <scheme val="minor"/>
    </font>
    <font>
      <sz val="11"/>
      <color theme="1"/>
      <name val="Calibri"/>
      <family val="2"/>
      <charset val="186"/>
      <scheme val="minor"/>
    </font>
    <font>
      <b/>
      <sz val="11"/>
      <color theme="1"/>
      <name val="Calibri"/>
      <family val="2"/>
      <charset val="186"/>
      <scheme val="minor"/>
    </font>
    <font>
      <sz val="11"/>
      <color theme="1"/>
      <name val="Times New Roman"/>
      <family val="1"/>
      <charset val="186"/>
    </font>
    <font>
      <i/>
      <sz val="10"/>
      <color theme="1"/>
      <name val="Calibri"/>
      <family val="2"/>
      <charset val="186"/>
      <scheme val="minor"/>
    </font>
    <font>
      <sz val="12"/>
      <color theme="1"/>
      <name val="Calibri"/>
      <family val="2"/>
      <scheme val="minor"/>
    </font>
    <font>
      <b/>
      <sz val="11"/>
      <name val="Calibri"/>
      <family val="2"/>
      <charset val="186"/>
      <scheme val="minor"/>
    </font>
    <font>
      <b/>
      <sz val="12"/>
      <name val="Calibri"/>
      <family val="2"/>
      <charset val="186"/>
      <scheme val="minor"/>
    </font>
    <font>
      <i/>
      <sz val="11"/>
      <color theme="1"/>
      <name val="Calibri"/>
      <family val="2"/>
      <charset val="186"/>
      <scheme val="minor"/>
    </font>
    <font>
      <i/>
      <sz val="12"/>
      <color theme="1"/>
      <name val="Calibri"/>
      <family val="2"/>
      <charset val="186"/>
      <scheme val="minor"/>
    </font>
    <font>
      <b/>
      <sz val="12"/>
      <color rgb="FFFF0000"/>
      <name val="Calibri"/>
      <family val="2"/>
      <scheme val="minor"/>
    </font>
    <font>
      <b/>
      <sz val="12"/>
      <color theme="1"/>
      <name val="Calibri"/>
      <family val="2"/>
      <scheme val="minor"/>
    </font>
    <font>
      <sz val="11"/>
      <color rgb="FF000000"/>
      <name val="Calibri"/>
      <family val="2"/>
    </font>
    <font>
      <b/>
      <sz val="12"/>
      <name val="Calibri"/>
      <family val="2"/>
      <scheme val="minor"/>
    </font>
    <font>
      <i/>
      <sz val="11"/>
      <color theme="1"/>
      <name val="Calibri"/>
      <family val="2"/>
      <scheme val="minor"/>
    </font>
    <font>
      <b/>
      <sz val="10"/>
      <color theme="1"/>
      <name val="Calibri"/>
      <family val="2"/>
      <scheme val="minor"/>
    </font>
    <font>
      <b/>
      <sz val="11"/>
      <color theme="1"/>
      <name val="Calibri"/>
      <family val="2"/>
      <scheme val="minor"/>
    </font>
    <font>
      <i/>
      <sz val="9"/>
      <color theme="0" tint="-0.34998626667073579"/>
      <name val="Calibri"/>
      <family val="2"/>
      <scheme val="minor"/>
    </font>
    <font>
      <sz val="11"/>
      <color rgb="FFFF0000"/>
      <name val="Calibri"/>
      <family val="2"/>
      <scheme val="minor"/>
    </font>
    <font>
      <i/>
      <u/>
      <sz val="11"/>
      <color theme="1"/>
      <name val="Calibri"/>
      <family val="2"/>
      <scheme val="minor"/>
    </font>
    <font>
      <sz val="11"/>
      <name val="Calibri"/>
      <family val="2"/>
      <scheme val="minor"/>
    </font>
    <font>
      <b/>
      <sz val="11"/>
      <name val="Calibri"/>
      <family val="2"/>
      <scheme val="minor"/>
    </font>
    <font>
      <b/>
      <sz val="11"/>
      <color rgb="FFFF0000"/>
      <name val="Calibri"/>
      <family val="2"/>
      <scheme val="minor"/>
    </font>
    <font>
      <sz val="11"/>
      <color rgb="FF0070C0"/>
      <name val="Calibri"/>
      <family val="2"/>
      <scheme val="minor"/>
    </font>
    <font>
      <b/>
      <i/>
      <sz val="10"/>
      <color theme="1"/>
      <name val="Calibri"/>
      <family val="2"/>
      <scheme val="minor"/>
    </font>
    <font>
      <u/>
      <sz val="11"/>
      <color theme="10"/>
      <name val="Calibri"/>
      <family val="2"/>
      <scheme val="minor"/>
    </font>
    <font>
      <sz val="8"/>
      <name val="Calibri"/>
      <family val="2"/>
      <scheme val="minor"/>
    </font>
    <font>
      <sz val="9"/>
      <color indexed="81"/>
      <name val="Tahoma"/>
      <family val="2"/>
      <charset val="186"/>
    </font>
    <font>
      <b/>
      <sz val="9"/>
      <color indexed="81"/>
      <name val="Tahoma"/>
      <family val="2"/>
      <charset val="186"/>
    </font>
    <font>
      <i/>
      <sz val="9"/>
      <name val="Calibri"/>
      <family val="2"/>
      <scheme val="minor"/>
    </font>
    <font>
      <i/>
      <sz val="9"/>
      <name val="Calibri"/>
      <family val="2"/>
      <charset val="186"/>
      <scheme val="minor"/>
    </font>
    <font>
      <sz val="12"/>
      <name val="Times New Roman"/>
      <family val="1"/>
      <charset val="186"/>
    </font>
    <font>
      <sz val="11"/>
      <color rgb="FFFF0000"/>
      <name val="Times New Roman"/>
      <family val="1"/>
      <charset val="186"/>
    </font>
  </fonts>
  <fills count="11">
    <fill>
      <patternFill patternType="none"/>
    </fill>
    <fill>
      <patternFill patternType="gray125"/>
    </fill>
    <fill>
      <patternFill patternType="solid">
        <fgColor theme="0" tint="-0.14999847407452621"/>
        <bgColor indexed="64"/>
      </patternFill>
    </fill>
    <fill>
      <patternFill patternType="solid">
        <fgColor theme="6" tint="0.59999389629810485"/>
        <bgColor indexed="64"/>
      </patternFill>
    </fill>
    <fill>
      <patternFill patternType="solid">
        <fgColor rgb="FFFFFF00"/>
        <bgColor indexed="64"/>
      </patternFill>
    </fill>
    <fill>
      <patternFill patternType="solid">
        <fgColor theme="0" tint="-0.249977111117893"/>
        <bgColor indexed="64"/>
      </patternFill>
    </fill>
    <fill>
      <patternFill patternType="solid">
        <fgColor rgb="FF00B0F0"/>
        <bgColor indexed="64"/>
      </patternFill>
    </fill>
    <fill>
      <patternFill patternType="solid">
        <fgColor theme="0"/>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rgb="FF00B050"/>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thin">
        <color indexed="64"/>
      </bottom>
      <diagonal style="thin">
        <color indexed="64"/>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diagonalUp="1">
      <left style="thin">
        <color indexed="64"/>
      </left>
      <right/>
      <top style="thin">
        <color indexed="64"/>
      </top>
      <bottom style="thin">
        <color indexed="64"/>
      </bottom>
      <diagonal style="thin">
        <color indexed="64"/>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3">
    <xf numFmtId="0" fontId="0" fillId="0" borderId="0"/>
    <xf numFmtId="0" fontId="13" fillId="0" borderId="0"/>
    <xf numFmtId="0" fontId="26" fillId="0" borderId="0" applyNumberFormat="0" applyFill="0" applyBorder="0" applyAlignment="0" applyProtection="0"/>
  </cellStyleXfs>
  <cellXfs count="208">
    <xf numFmtId="0" fontId="0" fillId="0" borderId="0" xfId="0"/>
    <xf numFmtId="3" fontId="0" fillId="0" borderId="0" xfId="0" applyNumberFormat="1"/>
    <xf numFmtId="9" fontId="0" fillId="0" borderId="0" xfId="0" applyNumberFormat="1"/>
    <xf numFmtId="0" fontId="0" fillId="0" borderId="0" xfId="0" applyAlignment="1">
      <alignment wrapText="1"/>
    </xf>
    <xf numFmtId="0" fontId="0" fillId="0" borderId="0" xfId="0" applyBorder="1"/>
    <xf numFmtId="0" fontId="7" fillId="0" borderId="0" xfId="0" applyFont="1" applyFill="1" applyBorder="1" applyAlignment="1">
      <alignment horizontal="center" vertical="center" wrapText="1"/>
    </xf>
    <xf numFmtId="0" fontId="0" fillId="0" borderId="0" xfId="0" applyFill="1" applyBorder="1" applyAlignment="1">
      <alignment horizontal="center"/>
    </xf>
    <xf numFmtId="0" fontId="7" fillId="3" borderId="6" xfId="0" applyFont="1" applyFill="1" applyBorder="1" applyAlignment="1">
      <alignment horizontal="center" vertical="center" wrapText="1"/>
    </xf>
    <xf numFmtId="3" fontId="0" fillId="2" borderId="1" xfId="0" applyNumberFormat="1" applyFill="1" applyBorder="1" applyAlignment="1">
      <alignment vertical="top"/>
    </xf>
    <xf numFmtId="0" fontId="4" fillId="0" borderId="3" xfId="0" applyFont="1" applyBorder="1" applyAlignment="1">
      <alignment vertical="top"/>
    </xf>
    <xf numFmtId="0" fontId="0" fillId="0" borderId="1" xfId="0" applyBorder="1" applyAlignment="1">
      <alignment vertical="top"/>
    </xf>
    <xf numFmtId="3" fontId="0" fillId="0" borderId="1" xfId="0" applyNumberFormat="1" applyBorder="1" applyAlignment="1">
      <alignment vertical="top"/>
    </xf>
    <xf numFmtId="0" fontId="4" fillId="2" borderId="1" xfId="0" applyFont="1" applyFill="1" applyBorder="1" applyAlignment="1">
      <alignment vertical="top"/>
    </xf>
    <xf numFmtId="0" fontId="4" fillId="2" borderId="3" xfId="0" applyFont="1" applyFill="1" applyBorder="1" applyAlignment="1">
      <alignment vertical="top"/>
    </xf>
    <xf numFmtId="0" fontId="0" fillId="2" borderId="1" xfId="0" applyFill="1" applyBorder="1" applyAlignment="1">
      <alignment vertical="top"/>
    </xf>
    <xf numFmtId="3" fontId="4" fillId="2" borderId="1" xfId="0" applyNumberFormat="1" applyFont="1" applyFill="1" applyBorder="1" applyAlignment="1">
      <alignment vertical="top"/>
    </xf>
    <xf numFmtId="3" fontId="4" fillId="0" borderId="3" xfId="0" applyNumberFormat="1" applyFont="1" applyBorder="1" applyAlignment="1">
      <alignment vertical="top"/>
    </xf>
    <xf numFmtId="3" fontId="0" fillId="2" borderId="1" xfId="0" applyNumberFormat="1" applyFill="1" applyBorder="1" applyAlignment="1">
      <alignment horizontal="right" vertical="top"/>
    </xf>
    <xf numFmtId="0" fontId="6" fillId="2" borderId="1" xfId="0" applyFont="1" applyFill="1" applyBorder="1" applyAlignment="1">
      <alignment horizontal="center" vertical="top" wrapText="1"/>
    </xf>
    <xf numFmtId="0" fontId="5" fillId="0" borderId="1" xfId="0" applyFont="1" applyBorder="1" applyAlignment="1">
      <alignment horizontal="right" vertical="top" wrapText="1"/>
    </xf>
    <xf numFmtId="0" fontId="12" fillId="2" borderId="1" xfId="0" applyFont="1" applyFill="1" applyBorder="1" applyAlignment="1">
      <alignment horizontal="center" vertical="top" wrapText="1"/>
    </xf>
    <xf numFmtId="3" fontId="0" fillId="0" borderId="1" xfId="0" applyNumberFormat="1" applyFill="1" applyBorder="1" applyAlignment="1">
      <alignment vertical="top"/>
    </xf>
    <xf numFmtId="3" fontId="9" fillId="0" borderId="1" xfId="0" applyNumberFormat="1" applyFont="1" applyFill="1" applyBorder="1" applyAlignment="1">
      <alignment vertical="top" wrapText="1"/>
    </xf>
    <xf numFmtId="0" fontId="9" fillId="0" borderId="1" xfId="0" applyFont="1" applyBorder="1" applyAlignment="1">
      <alignment horizontal="right" vertical="top" wrapText="1"/>
    </xf>
    <xf numFmtId="0" fontId="15" fillId="0" borderId="0" xfId="0" applyFont="1" applyAlignment="1">
      <alignment horizontal="right" wrapText="1"/>
    </xf>
    <xf numFmtId="0" fontId="12" fillId="0" borderId="1" xfId="0" applyFont="1" applyFill="1" applyBorder="1" applyAlignment="1">
      <alignment horizontal="left" vertical="top" wrapText="1"/>
    </xf>
    <xf numFmtId="0" fontId="12" fillId="0" borderId="1" xfId="0" applyFont="1" applyBorder="1" applyAlignment="1">
      <alignment horizontal="left" vertical="top" wrapText="1"/>
    </xf>
    <xf numFmtId="0" fontId="9" fillId="2" borderId="1" xfId="0" applyFont="1" applyFill="1" applyBorder="1" applyAlignment="1">
      <alignment horizontal="right" vertical="top" wrapText="1"/>
    </xf>
    <xf numFmtId="10" fontId="16" fillId="2" borderId="1" xfId="0" applyNumberFormat="1" applyFont="1" applyFill="1" applyBorder="1" applyAlignment="1">
      <alignment horizontal="center" vertical="top" wrapText="1"/>
    </xf>
    <xf numFmtId="0" fontId="4" fillId="0" borderId="3" xfId="0" applyFont="1" applyFill="1" applyBorder="1" applyAlignment="1">
      <alignment vertical="top"/>
    </xf>
    <xf numFmtId="10" fontId="0" fillId="0" borderId="1" xfId="0" applyNumberFormat="1" applyFill="1" applyBorder="1" applyAlignment="1">
      <alignment vertical="top"/>
    </xf>
    <xf numFmtId="3" fontId="0" fillId="4" borderId="1" xfId="0" applyNumberFormat="1" applyFill="1" applyBorder="1" applyAlignment="1">
      <alignment vertical="top"/>
    </xf>
    <xf numFmtId="0" fontId="12" fillId="0" borderId="1" xfId="0" applyFont="1" applyBorder="1" applyAlignment="1">
      <alignment horizontal="left" wrapText="1"/>
    </xf>
    <xf numFmtId="3" fontId="15" fillId="4" borderId="1" xfId="0" applyNumberFormat="1" applyFont="1" applyFill="1" applyBorder="1" applyAlignment="1">
      <alignment horizontal="right"/>
    </xf>
    <xf numFmtId="3" fontId="0" fillId="4" borderId="7" xfId="0" applyNumberFormat="1" applyFill="1" applyBorder="1" applyAlignment="1">
      <alignment vertical="top"/>
    </xf>
    <xf numFmtId="10" fontId="0" fillId="0" borderId="1" xfId="0" applyNumberFormat="1" applyBorder="1" applyAlignment="1">
      <alignment vertical="top"/>
    </xf>
    <xf numFmtId="0" fontId="17" fillId="2" borderId="1"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0" fillId="0" borderId="0" xfId="0" applyFill="1"/>
    <xf numFmtId="0" fontId="18" fillId="0" borderId="1" xfId="0" applyFont="1" applyFill="1" applyBorder="1" applyAlignment="1">
      <alignment horizontal="center" vertical="center" wrapText="1"/>
    </xf>
    <xf numFmtId="3" fontId="17" fillId="2" borderId="7" xfId="0" applyNumberFormat="1" applyFont="1" applyFill="1" applyBorder="1" applyAlignment="1">
      <alignment vertical="top"/>
    </xf>
    <xf numFmtId="3" fontId="17" fillId="2" borderId="1" xfId="0" applyNumberFormat="1" applyFont="1" applyFill="1" applyBorder="1" applyAlignment="1">
      <alignment vertical="top"/>
    </xf>
    <xf numFmtId="0" fontId="17" fillId="0" borderId="1" xfId="0" applyFont="1" applyFill="1" applyBorder="1" applyAlignment="1">
      <alignment horizontal="left" vertical="top" wrapText="1"/>
    </xf>
    <xf numFmtId="0" fontId="17" fillId="4" borderId="1" xfId="0" applyFont="1" applyFill="1" applyBorder="1" applyAlignment="1">
      <alignment horizontal="center" vertical="center" wrapText="1"/>
    </xf>
    <xf numFmtId="0" fontId="0" fillId="4" borderId="1" xfId="0" applyFill="1" applyBorder="1"/>
    <xf numFmtId="0" fontId="4" fillId="4" borderId="1" xfId="0" applyFont="1" applyFill="1" applyBorder="1" applyAlignment="1">
      <alignment vertical="top"/>
    </xf>
    <xf numFmtId="0" fontId="19" fillId="0" borderId="0" xfId="0" applyFont="1"/>
    <xf numFmtId="0" fontId="19" fillId="0" borderId="0" xfId="0" applyFont="1" applyFill="1" applyBorder="1"/>
    <xf numFmtId="0" fontId="21" fillId="0" borderId="0" xfId="0" applyFont="1" applyFill="1" applyBorder="1"/>
    <xf numFmtId="0" fontId="22" fillId="0" borderId="1" xfId="0" applyFont="1" applyFill="1" applyBorder="1" applyAlignment="1">
      <alignment horizontal="left" vertical="center" wrapText="1"/>
    </xf>
    <xf numFmtId="0" fontId="14" fillId="4" borderId="1" xfId="0" applyFont="1" applyFill="1" applyBorder="1" applyAlignment="1">
      <alignment horizontal="center" vertical="center" wrapText="1"/>
    </xf>
    <xf numFmtId="0" fontId="17" fillId="0" borderId="1" xfId="0" applyFont="1" applyBorder="1"/>
    <xf numFmtId="0" fontId="17" fillId="0" borderId="1" xfId="0" applyFont="1" applyBorder="1" applyAlignment="1">
      <alignment wrapText="1"/>
    </xf>
    <xf numFmtId="0" fontId="22" fillId="5" borderId="1" xfId="0" applyFont="1" applyFill="1" applyBorder="1" applyAlignment="1">
      <alignment horizontal="left" vertical="center" wrapText="1"/>
    </xf>
    <xf numFmtId="3" fontId="0" fillId="5" borderId="1" xfId="0" applyNumberFormat="1" applyFill="1" applyBorder="1" applyAlignment="1">
      <alignment vertical="top"/>
    </xf>
    <xf numFmtId="0" fontId="12" fillId="2" borderId="1" xfId="0" applyFont="1" applyFill="1" applyBorder="1" applyAlignment="1">
      <alignment horizontal="left" vertical="center" wrapText="1"/>
    </xf>
    <xf numFmtId="0" fontId="0" fillId="4" borderId="1" xfId="0" applyFill="1" applyBorder="1" applyAlignment="1">
      <alignment vertical="top"/>
    </xf>
    <xf numFmtId="3" fontId="4" fillId="4" borderId="1" xfId="0" applyNumberFormat="1" applyFont="1" applyFill="1" applyBorder="1" applyAlignment="1">
      <alignment vertical="top"/>
    </xf>
    <xf numFmtId="3" fontId="0" fillId="4" borderId="1" xfId="0" applyNumberFormat="1" applyFill="1" applyBorder="1" applyAlignment="1">
      <alignment horizontal="right" vertical="top"/>
    </xf>
    <xf numFmtId="0" fontId="24" fillId="0" borderId="0" xfId="0" applyFont="1"/>
    <xf numFmtId="0" fontId="4" fillId="7" borderId="3" xfId="0" applyFont="1" applyFill="1" applyBorder="1" applyAlignment="1">
      <alignment vertical="top"/>
    </xf>
    <xf numFmtId="0" fontId="4" fillId="7" borderId="3" xfId="0" applyFont="1" applyFill="1" applyBorder="1" applyAlignment="1">
      <alignment horizontal="right" vertical="top"/>
    </xf>
    <xf numFmtId="0" fontId="24" fillId="7" borderId="0" xfId="0" applyFont="1" applyFill="1"/>
    <xf numFmtId="0" fontId="17" fillId="2" borderId="1" xfId="0" applyFont="1" applyFill="1" applyBorder="1" applyAlignment="1">
      <alignment horizontal="left" vertical="center" wrapText="1"/>
    </xf>
    <xf numFmtId="0" fontId="22" fillId="0" borderId="1" xfId="0" applyFont="1" applyBorder="1" applyAlignment="1">
      <alignment wrapText="1"/>
    </xf>
    <xf numFmtId="0" fontId="17" fillId="0" borderId="8" xfId="0" applyFont="1" applyBorder="1" applyAlignment="1">
      <alignment wrapText="1"/>
    </xf>
    <xf numFmtId="0" fontId="4" fillId="0" borderId="13" xfId="0" applyFont="1" applyFill="1" applyBorder="1" applyAlignment="1">
      <alignment vertical="top"/>
    </xf>
    <xf numFmtId="0" fontId="17" fillId="0" borderId="8" xfId="0" applyFont="1" applyBorder="1"/>
    <xf numFmtId="0" fontId="17" fillId="0" borderId="1" xfId="0" applyFont="1" applyFill="1" applyBorder="1" applyAlignment="1">
      <alignment wrapText="1"/>
    </xf>
    <xf numFmtId="0" fontId="6" fillId="8" borderId="1" xfId="0" applyFont="1" applyFill="1" applyBorder="1" applyAlignment="1">
      <alignment horizontal="center" vertical="top" wrapText="1"/>
    </xf>
    <xf numFmtId="3" fontId="0" fillId="8" borderId="1" xfId="0" applyNumberFormat="1" applyFill="1" applyBorder="1" applyAlignment="1">
      <alignment vertical="top"/>
    </xf>
    <xf numFmtId="3" fontId="0" fillId="8" borderId="1" xfId="0" applyNumberFormat="1" applyFill="1" applyBorder="1" applyAlignment="1">
      <alignment horizontal="right" vertical="top"/>
    </xf>
    <xf numFmtId="0" fontId="12" fillId="8" borderId="1" xfId="0" applyFont="1" applyFill="1" applyBorder="1" applyAlignment="1">
      <alignment horizontal="center" vertical="top" wrapText="1"/>
    </xf>
    <xf numFmtId="0" fontId="4" fillId="8" borderId="1" xfId="0" applyFont="1" applyFill="1" applyBorder="1" applyAlignment="1">
      <alignment vertical="top"/>
    </xf>
    <xf numFmtId="0" fontId="4" fillId="8" borderId="3" xfId="0" applyFont="1" applyFill="1" applyBorder="1" applyAlignment="1">
      <alignment vertical="top"/>
    </xf>
    <xf numFmtId="0" fontId="0" fillId="8" borderId="1" xfId="0" applyFill="1" applyBorder="1" applyAlignment="1">
      <alignment vertical="top"/>
    </xf>
    <xf numFmtId="3" fontId="4" fillId="8" borderId="1" xfId="0" applyNumberFormat="1" applyFont="1" applyFill="1" applyBorder="1" applyAlignment="1">
      <alignment vertical="top"/>
    </xf>
    <xf numFmtId="0" fontId="0" fillId="0" borderId="0" xfId="0" applyBorder="1" applyAlignment="1">
      <alignment horizontal="center" vertical="center"/>
    </xf>
    <xf numFmtId="0" fontId="8" fillId="3" borderId="0" xfId="0" applyFont="1" applyFill="1" applyBorder="1" applyAlignment="1">
      <alignment horizontal="center" vertical="center" wrapText="1"/>
    </xf>
    <xf numFmtId="3" fontId="9" fillId="0" borderId="0" xfId="0" applyNumberFormat="1" applyFont="1" applyFill="1" applyBorder="1" applyAlignment="1">
      <alignment vertical="top" wrapText="1"/>
    </xf>
    <xf numFmtId="0" fontId="0" fillId="0" borderId="0" xfId="0" applyBorder="1" applyAlignment="1">
      <alignment vertical="top"/>
    </xf>
    <xf numFmtId="0" fontId="4" fillId="0" borderId="0" xfId="0" applyFont="1" applyFill="1" applyBorder="1" applyAlignment="1">
      <alignment vertical="top"/>
    </xf>
    <xf numFmtId="3" fontId="17" fillId="2" borderId="7" xfId="0" applyNumberFormat="1" applyFont="1" applyFill="1" applyBorder="1" applyAlignment="1">
      <alignment vertical="top" wrapText="1"/>
    </xf>
    <xf numFmtId="0" fontId="8" fillId="7" borderId="1" xfId="0" applyFont="1" applyFill="1" applyBorder="1" applyAlignment="1">
      <alignment horizontal="center" vertical="center" wrapText="1"/>
    </xf>
    <xf numFmtId="0" fontId="0" fillId="0" borderId="0" xfId="0" applyFill="1" applyBorder="1"/>
    <xf numFmtId="0" fontId="8" fillId="10" borderId="1" xfId="0" applyFont="1" applyFill="1" applyBorder="1" applyAlignment="1">
      <alignment horizontal="left" vertical="center" wrapText="1"/>
    </xf>
    <xf numFmtId="0" fontId="17" fillId="10" borderId="1" xfId="0" applyFont="1" applyFill="1" applyBorder="1" applyAlignment="1">
      <alignment horizontal="left" vertical="center" wrapText="1"/>
    </xf>
    <xf numFmtId="0" fontId="26" fillId="0" borderId="0" xfId="2"/>
    <xf numFmtId="0" fontId="0" fillId="4" borderId="1" xfId="0" applyFill="1" applyBorder="1" applyAlignment="1">
      <alignment wrapText="1"/>
    </xf>
    <xf numFmtId="0" fontId="0" fillId="4" borderId="0" xfId="0" applyFill="1" applyAlignment="1">
      <alignment vertical="top" wrapText="1"/>
    </xf>
    <xf numFmtId="3" fontId="0" fillId="4" borderId="1" xfId="0" applyNumberFormat="1" applyFill="1" applyBorder="1" applyAlignment="1"/>
    <xf numFmtId="0" fontId="26" fillId="4" borderId="1" xfId="2" applyFill="1" applyBorder="1" applyAlignment="1">
      <alignment wrapText="1"/>
    </xf>
    <xf numFmtId="4" fontId="0" fillId="4" borderId="1" xfId="0" applyNumberFormat="1" applyFill="1" applyBorder="1" applyAlignment="1">
      <alignment horizontal="left" wrapText="1"/>
    </xf>
    <xf numFmtId="4" fontId="0" fillId="4" borderId="1" xfId="0" applyNumberFormat="1" applyFill="1" applyBorder="1" applyAlignment="1">
      <alignment vertical="top"/>
    </xf>
    <xf numFmtId="0" fontId="16" fillId="4" borderId="1" xfId="0" applyFont="1" applyFill="1" applyBorder="1" applyAlignment="1">
      <alignment horizontal="center" vertical="center" wrapText="1"/>
    </xf>
    <xf numFmtId="0" fontId="4" fillId="4" borderId="1" xfId="0" applyFont="1" applyFill="1" applyBorder="1" applyAlignment="1">
      <alignment vertical="top" wrapText="1"/>
    </xf>
    <xf numFmtId="0" fontId="0" fillId="4" borderId="1" xfId="0" applyFill="1" applyBorder="1" applyAlignment="1">
      <alignment vertical="top" wrapText="1"/>
    </xf>
    <xf numFmtId="0" fontId="17" fillId="4" borderId="7" xfId="0" applyFont="1" applyFill="1" applyBorder="1" applyAlignment="1">
      <alignment horizontal="center" vertical="center" wrapText="1"/>
    </xf>
    <xf numFmtId="0" fontId="17" fillId="4" borderId="2" xfId="0" applyFont="1" applyFill="1" applyBorder="1" applyAlignment="1">
      <alignment horizontal="center" vertical="center" wrapText="1"/>
    </xf>
    <xf numFmtId="0" fontId="17" fillId="4" borderId="2" xfId="0" applyFont="1" applyFill="1" applyBorder="1" applyAlignment="1">
      <alignment horizontal="center" wrapText="1"/>
    </xf>
    <xf numFmtId="3" fontId="0" fillId="4" borderId="7" xfId="0" applyNumberFormat="1" applyFill="1" applyBorder="1" applyAlignment="1">
      <alignment vertical="top" wrapText="1"/>
    </xf>
    <xf numFmtId="0" fontId="30" fillId="0" borderId="7" xfId="0" applyFont="1" applyFill="1" applyBorder="1" applyAlignment="1">
      <alignment horizontal="center" vertical="center" wrapText="1"/>
    </xf>
    <xf numFmtId="0" fontId="31" fillId="0" borderId="7" xfId="0" applyFont="1" applyFill="1" applyBorder="1" applyAlignment="1">
      <alignment horizontal="center" vertical="center" wrapText="1"/>
    </xf>
    <xf numFmtId="0" fontId="17" fillId="4" borderId="7" xfId="0" applyFont="1" applyFill="1" applyBorder="1" applyAlignment="1">
      <alignment horizontal="center" vertical="center"/>
    </xf>
    <xf numFmtId="0" fontId="30" fillId="0" borderId="1" xfId="0" applyFont="1" applyFill="1" applyBorder="1" applyAlignment="1">
      <alignment horizontal="center" vertical="center" wrapText="1"/>
    </xf>
    <xf numFmtId="0" fontId="4" fillId="4" borderId="7" xfId="0" applyFont="1" applyFill="1" applyBorder="1" applyAlignment="1">
      <alignment vertical="top"/>
    </xf>
    <xf numFmtId="0" fontId="17" fillId="4" borderId="1" xfId="0" applyFont="1" applyFill="1" applyBorder="1" applyAlignment="1">
      <alignment horizontal="center" vertical="center" wrapText="1"/>
    </xf>
    <xf numFmtId="0" fontId="2" fillId="4" borderId="1" xfId="0" applyFont="1" applyFill="1" applyBorder="1" applyAlignment="1">
      <alignment vertical="top" wrapText="1"/>
    </xf>
    <xf numFmtId="0" fontId="17" fillId="4" borderId="1" xfId="0" applyFont="1" applyFill="1" applyBorder="1" applyAlignment="1">
      <alignment horizontal="center" vertical="center" wrapText="1"/>
    </xf>
    <xf numFmtId="0" fontId="3" fillId="0" borderId="4" xfId="0" applyFont="1" applyBorder="1" applyAlignment="1">
      <alignment horizontal="center" vertical="center" wrapText="1"/>
    </xf>
    <xf numFmtId="3" fontId="17" fillId="4" borderId="1" xfId="0" applyNumberFormat="1" applyFont="1" applyFill="1" applyBorder="1" applyAlignment="1">
      <alignment horizontal="center" vertical="center" wrapText="1"/>
    </xf>
    <xf numFmtId="3" fontId="3" fillId="4" borderId="1" xfId="0" applyNumberFormat="1" applyFont="1" applyFill="1" applyBorder="1" applyAlignment="1">
      <alignment horizontal="center" vertical="center"/>
    </xf>
    <xf numFmtId="0" fontId="32" fillId="4" borderId="1" xfId="0" applyFont="1" applyFill="1" applyBorder="1" applyAlignment="1">
      <alignment horizontal="left" vertical="center" wrapText="1"/>
    </xf>
    <xf numFmtId="0" fontId="31" fillId="0" borderId="1" xfId="0" applyFont="1" applyFill="1" applyBorder="1" applyAlignment="1">
      <alignment horizontal="center" vertical="center" wrapText="1"/>
    </xf>
    <xf numFmtId="3" fontId="1" fillId="4" borderId="1" xfId="0" applyNumberFormat="1" applyFont="1" applyFill="1" applyBorder="1" applyAlignment="1">
      <alignment horizontal="right" wrapText="1"/>
    </xf>
    <xf numFmtId="0" fontId="17" fillId="4" borderId="1"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0" fillId="0" borderId="0" xfId="0" applyAlignment="1">
      <alignment horizontal="center" vertical="center"/>
    </xf>
    <xf numFmtId="0" fontId="8" fillId="3" borderId="6" xfId="0" applyFont="1" applyFill="1" applyBorder="1" applyAlignment="1">
      <alignment horizontal="center" vertical="center" wrapText="1"/>
    </xf>
    <xf numFmtId="0" fontId="8" fillId="3" borderId="22" xfId="0" applyFont="1" applyFill="1" applyBorder="1" applyAlignment="1">
      <alignment horizontal="center" vertical="center" wrapText="1"/>
    </xf>
    <xf numFmtId="0" fontId="0" fillId="0" borderId="2" xfId="0" applyBorder="1" applyAlignment="1">
      <alignment vertical="top"/>
    </xf>
    <xf numFmtId="0" fontId="0" fillId="0" borderId="1" xfId="0" applyBorder="1" applyAlignment="1">
      <alignment vertical="top" wrapText="1"/>
    </xf>
    <xf numFmtId="0" fontId="0" fillId="0" borderId="2" xfId="0" applyBorder="1" applyAlignment="1">
      <alignment vertical="top" wrapText="1"/>
    </xf>
    <xf numFmtId="0" fontId="4" fillId="0" borderId="14" xfId="0" applyFont="1" applyFill="1" applyBorder="1" applyAlignment="1">
      <alignment vertical="top"/>
    </xf>
    <xf numFmtId="0" fontId="4" fillId="0" borderId="1" xfId="0" applyFont="1" applyFill="1" applyBorder="1" applyAlignment="1">
      <alignment vertical="top" wrapText="1"/>
    </xf>
    <xf numFmtId="3" fontId="0" fillId="4" borderId="8" xfId="0" applyNumberFormat="1" applyFill="1" applyBorder="1" applyAlignment="1">
      <alignment horizontal="right" vertical="top" wrapText="1"/>
    </xf>
    <xf numFmtId="164" fontId="0" fillId="4" borderId="1" xfId="0" applyNumberFormat="1" applyFill="1" applyBorder="1" applyAlignment="1">
      <alignment vertical="top"/>
    </xf>
    <xf numFmtId="0" fontId="1" fillId="4" borderId="1" xfId="0" applyFont="1" applyFill="1" applyBorder="1" applyAlignment="1">
      <alignment vertical="top" wrapText="1"/>
    </xf>
    <xf numFmtId="0" fontId="0" fillId="4" borderId="1" xfId="0" applyFont="1" applyFill="1" applyBorder="1" applyAlignment="1">
      <alignment horizontal="center" vertical="center" wrapText="1"/>
    </xf>
    <xf numFmtId="3" fontId="0" fillId="4" borderId="8" xfId="0" applyNumberFormat="1" applyFill="1" applyBorder="1" applyAlignment="1">
      <alignment vertical="top"/>
    </xf>
    <xf numFmtId="10" fontId="0" fillId="0" borderId="2" xfId="0" applyNumberFormat="1" applyBorder="1" applyAlignment="1">
      <alignment vertical="top"/>
    </xf>
    <xf numFmtId="0" fontId="33" fillId="0" borderId="1" xfId="0" applyFont="1" applyFill="1" applyBorder="1" applyAlignment="1">
      <alignment vertical="top"/>
    </xf>
    <xf numFmtId="3" fontId="0" fillId="2" borderId="1" xfId="0" applyNumberFormat="1" applyFill="1" applyBorder="1" applyAlignment="1">
      <alignment horizontal="right" vertical="top" wrapText="1"/>
    </xf>
    <xf numFmtId="0" fontId="4" fillId="0" borderId="23" xfId="0" applyFont="1" applyFill="1" applyBorder="1" applyAlignment="1">
      <alignment vertical="top"/>
    </xf>
    <xf numFmtId="10" fontId="0" fillId="0" borderId="8" xfId="0" applyNumberFormat="1" applyFill="1" applyBorder="1" applyAlignment="1">
      <alignment vertical="top"/>
    </xf>
    <xf numFmtId="3" fontId="9" fillId="0" borderId="7" xfId="0" applyNumberFormat="1" applyFont="1" applyFill="1" applyBorder="1" applyAlignment="1">
      <alignment vertical="top" wrapText="1"/>
    </xf>
    <xf numFmtId="10" fontId="16" fillId="2" borderId="2" xfId="0" applyNumberFormat="1" applyFont="1" applyFill="1" applyBorder="1" applyAlignment="1">
      <alignment horizontal="center" vertical="top" wrapText="1"/>
    </xf>
    <xf numFmtId="0" fontId="0" fillId="0" borderId="24" xfId="0" applyBorder="1" applyAlignment="1">
      <alignment horizontal="right"/>
    </xf>
    <xf numFmtId="0" fontId="0" fillId="0" borderId="25" xfId="0" applyBorder="1"/>
    <xf numFmtId="0" fontId="0" fillId="0" borderId="26" xfId="0" applyBorder="1"/>
    <xf numFmtId="0" fontId="0" fillId="0" borderId="7" xfId="0" applyBorder="1" applyAlignment="1">
      <alignment horizontal="center" vertical="top" wrapText="1"/>
    </xf>
    <xf numFmtId="0" fontId="0" fillId="0" borderId="11" xfId="0" applyBorder="1" applyAlignment="1">
      <alignment horizontal="center" vertical="top" wrapText="1"/>
    </xf>
    <xf numFmtId="0" fontId="0" fillId="0" borderId="2" xfId="0" applyBorder="1" applyAlignment="1">
      <alignment horizontal="center" vertical="top" wrapText="1"/>
    </xf>
    <xf numFmtId="0" fontId="3" fillId="2" borderId="1" xfId="0" applyFont="1" applyFill="1" applyBorder="1" applyAlignment="1">
      <alignment horizontal="center" vertical="center" wrapText="1"/>
    </xf>
    <xf numFmtId="49" fontId="3" fillId="2" borderId="1" xfId="0" applyNumberFormat="1" applyFont="1" applyFill="1" applyBorder="1" applyAlignment="1">
      <alignment horizontal="center" vertical="center" wrapText="1"/>
    </xf>
    <xf numFmtId="0" fontId="0" fillId="4" borderId="4" xfId="0" applyFill="1" applyBorder="1" applyAlignment="1">
      <alignment horizontal="center" vertical="center"/>
    </xf>
    <xf numFmtId="0" fontId="0" fillId="4" borderId="5" xfId="0" applyFill="1" applyBorder="1" applyAlignment="1">
      <alignment horizontal="center" vertical="center"/>
    </xf>
    <xf numFmtId="0" fontId="0" fillId="4" borderId="19" xfId="0" applyFill="1" applyBorder="1" applyAlignment="1">
      <alignment horizontal="center" vertical="center"/>
    </xf>
    <xf numFmtId="0" fontId="0" fillId="4" borderId="6" xfId="0" applyFill="1" applyBorder="1" applyAlignment="1">
      <alignment horizontal="center" vertical="center"/>
    </xf>
    <xf numFmtId="0" fontId="0" fillId="4" borderId="20" xfId="0" applyFill="1" applyBorder="1" applyAlignment="1">
      <alignment horizontal="center" vertical="center"/>
    </xf>
    <xf numFmtId="0" fontId="0" fillId="4" borderId="21" xfId="0" applyFill="1" applyBorder="1" applyAlignment="1">
      <alignment horizontal="center" vertical="center"/>
    </xf>
    <xf numFmtId="0" fontId="26" fillId="4" borderId="6" xfId="2" applyFill="1" applyBorder="1" applyAlignment="1">
      <alignment horizontal="center" vertical="center"/>
    </xf>
    <xf numFmtId="0" fontId="3" fillId="9" borderId="8" xfId="0" applyFont="1" applyFill="1" applyBorder="1" applyAlignment="1">
      <alignment horizontal="center" wrapText="1"/>
    </xf>
    <xf numFmtId="0" fontId="3" fillId="9" borderId="9" xfId="0" applyFont="1" applyFill="1" applyBorder="1" applyAlignment="1">
      <alignment horizontal="center" wrapText="1"/>
    </xf>
    <xf numFmtId="0" fontId="10" fillId="0" borderId="0" xfId="0" applyFont="1" applyBorder="1" applyAlignment="1">
      <alignment horizontal="left" wrapText="1"/>
    </xf>
    <xf numFmtId="0" fontId="5" fillId="0" borderId="7" xfId="0" applyFont="1" applyBorder="1" applyAlignment="1">
      <alignment horizontal="right" vertical="top" wrapText="1"/>
    </xf>
    <xf numFmtId="0" fontId="5" fillId="0" borderId="2" xfId="0" applyFont="1" applyBorder="1" applyAlignment="1">
      <alignment horizontal="right" vertical="top" wrapText="1"/>
    </xf>
    <xf numFmtId="0" fontId="4" fillId="4" borderId="7" xfId="0" applyFont="1" applyFill="1" applyBorder="1" applyAlignment="1">
      <alignment horizontal="right" vertical="top"/>
    </xf>
    <xf numFmtId="0" fontId="4" fillId="4" borderId="2" xfId="0" applyFont="1" applyFill="1" applyBorder="1" applyAlignment="1">
      <alignment horizontal="right" vertical="top"/>
    </xf>
    <xf numFmtId="3" fontId="0" fillId="4" borderId="7" xfId="0" applyNumberFormat="1" applyFill="1" applyBorder="1" applyAlignment="1">
      <alignment horizontal="right" vertical="top"/>
    </xf>
    <xf numFmtId="3" fontId="0" fillId="4" borderId="2" xfId="0" applyNumberFormat="1" applyFill="1" applyBorder="1" applyAlignment="1">
      <alignment horizontal="right" vertical="top"/>
    </xf>
    <xf numFmtId="0" fontId="4" fillId="0" borderId="14" xfId="0" applyFont="1" applyBorder="1" applyAlignment="1">
      <alignment horizontal="center" vertical="top"/>
    </xf>
    <xf numFmtId="0" fontId="4" fillId="0" borderId="15" xfId="0" applyFont="1" applyBorder="1" applyAlignment="1">
      <alignment horizontal="center" vertical="top"/>
    </xf>
    <xf numFmtId="0" fontId="4" fillId="0" borderId="14" xfId="0" applyFont="1" applyBorder="1" applyAlignment="1">
      <alignment horizontal="right" vertical="top"/>
    </xf>
    <xf numFmtId="0" fontId="4" fillId="0" borderId="15" xfId="0" applyFont="1" applyBorder="1" applyAlignment="1">
      <alignment horizontal="right" vertical="top"/>
    </xf>
    <xf numFmtId="3" fontId="4" fillId="4" borderId="7" xfId="0" applyNumberFormat="1" applyFont="1" applyFill="1" applyBorder="1" applyAlignment="1">
      <alignment horizontal="right" vertical="top"/>
    </xf>
    <xf numFmtId="3" fontId="4" fillId="4" borderId="2" xfId="0" applyNumberFormat="1" applyFont="1" applyFill="1" applyBorder="1" applyAlignment="1">
      <alignment horizontal="right" vertical="top"/>
    </xf>
    <xf numFmtId="3" fontId="4" fillId="0" borderId="14" xfId="0" applyNumberFormat="1" applyFont="1" applyBorder="1" applyAlignment="1">
      <alignment horizontal="right" vertical="top"/>
    </xf>
    <xf numFmtId="3" fontId="4" fillId="0" borderId="15" xfId="0" applyNumberFormat="1" applyFont="1" applyBorder="1" applyAlignment="1">
      <alignment horizontal="right" vertical="top"/>
    </xf>
    <xf numFmtId="0" fontId="4" fillId="4" borderId="7" xfId="0" applyFont="1" applyFill="1" applyBorder="1" applyAlignment="1">
      <alignment horizontal="right" vertical="top" wrapText="1"/>
    </xf>
    <xf numFmtId="0" fontId="4" fillId="4" borderId="2" xfId="0" applyFont="1" applyFill="1" applyBorder="1" applyAlignment="1">
      <alignment horizontal="right" vertical="top" wrapText="1"/>
    </xf>
    <xf numFmtId="0" fontId="8" fillId="9" borderId="1" xfId="0" applyFont="1" applyFill="1" applyBorder="1" applyAlignment="1">
      <alignment horizontal="center" vertical="center" wrapText="1"/>
    </xf>
    <xf numFmtId="0" fontId="3" fillId="8" borderId="1" xfId="0" applyFont="1" applyFill="1" applyBorder="1" applyAlignment="1">
      <alignment horizontal="center" vertical="center" wrapText="1"/>
    </xf>
    <xf numFmtId="49" fontId="3" fillId="8" borderId="1" xfId="0" applyNumberFormat="1" applyFont="1" applyFill="1" applyBorder="1" applyAlignment="1">
      <alignment horizontal="center" vertical="center" wrapText="1"/>
    </xf>
    <xf numFmtId="0" fontId="3" fillId="9" borderId="1" xfId="0" applyFont="1" applyFill="1" applyBorder="1" applyAlignment="1">
      <alignment horizontal="center" wrapText="1"/>
    </xf>
    <xf numFmtId="0" fontId="3" fillId="3" borderId="1" xfId="0" applyFont="1" applyFill="1" applyBorder="1" applyAlignment="1">
      <alignment horizontal="center" wrapText="1"/>
    </xf>
    <xf numFmtId="0" fontId="3" fillId="3" borderId="8" xfId="0" applyFont="1" applyFill="1" applyBorder="1" applyAlignment="1">
      <alignment horizontal="center" wrapText="1"/>
    </xf>
    <xf numFmtId="0" fontId="3" fillId="3" borderId="9" xfId="0" applyFont="1" applyFill="1" applyBorder="1" applyAlignment="1">
      <alignment horizontal="center" wrapText="1"/>
    </xf>
    <xf numFmtId="0" fontId="8" fillId="3" borderId="1" xfId="0" applyFont="1" applyFill="1" applyBorder="1" applyAlignment="1">
      <alignment horizontal="center" vertical="center" wrapText="1"/>
    </xf>
    <xf numFmtId="0" fontId="8" fillId="3" borderId="8" xfId="0" applyFont="1" applyFill="1" applyBorder="1" applyAlignment="1">
      <alignment horizontal="center" vertical="center" wrapText="1"/>
    </xf>
    <xf numFmtId="0" fontId="8" fillId="3" borderId="10" xfId="0" applyFont="1" applyFill="1" applyBorder="1" applyAlignment="1">
      <alignment horizontal="center" vertical="center" wrapText="1"/>
    </xf>
    <xf numFmtId="0" fontId="8" fillId="6" borderId="1" xfId="0" applyFont="1" applyFill="1" applyBorder="1" applyAlignment="1">
      <alignment horizontal="center" vertical="center" wrapText="1"/>
    </xf>
    <xf numFmtId="0" fontId="3" fillId="4" borderId="4" xfId="0" applyFont="1" applyFill="1" applyBorder="1" applyAlignment="1">
      <alignment horizontal="center" vertical="center"/>
    </xf>
    <xf numFmtId="0" fontId="3" fillId="4" borderId="5" xfId="0" applyFont="1" applyFill="1" applyBorder="1" applyAlignment="1">
      <alignment horizontal="center" vertical="center"/>
    </xf>
    <xf numFmtId="0" fontId="0" fillId="0" borderId="0" xfId="0" applyBorder="1" applyAlignment="1">
      <alignment horizontal="left" wrapText="1"/>
    </xf>
    <xf numFmtId="0" fontId="21" fillId="0" borderId="8" xfId="0" applyFont="1" applyBorder="1" applyAlignment="1">
      <alignment horizontal="left" wrapText="1"/>
    </xf>
    <xf numFmtId="0" fontId="21" fillId="0" borderId="10" xfId="0" applyFont="1" applyBorder="1" applyAlignment="1">
      <alignment horizontal="left" wrapText="1"/>
    </xf>
    <xf numFmtId="0" fontId="17" fillId="4" borderId="7" xfId="0" applyFont="1" applyFill="1" applyBorder="1" applyAlignment="1">
      <alignment horizontal="center" vertical="center" wrapText="1"/>
    </xf>
    <xf numFmtId="0" fontId="17" fillId="4" borderId="2" xfId="0" applyFont="1" applyFill="1" applyBorder="1" applyAlignment="1">
      <alignment horizontal="center" vertical="center" wrapText="1"/>
    </xf>
    <xf numFmtId="0" fontId="17" fillId="4" borderId="11" xfId="0" applyFont="1" applyFill="1" applyBorder="1" applyAlignment="1">
      <alignment horizontal="center" vertical="center" wrapText="1"/>
    </xf>
    <xf numFmtId="0" fontId="16" fillId="4" borderId="7" xfId="0" applyFont="1" applyFill="1" applyBorder="1" applyAlignment="1">
      <alignment horizontal="center" vertical="center" wrapText="1"/>
    </xf>
    <xf numFmtId="0" fontId="16" fillId="4" borderId="11" xfId="0" applyFont="1" applyFill="1" applyBorder="1" applyAlignment="1">
      <alignment horizontal="center" vertical="center" wrapText="1"/>
    </xf>
    <xf numFmtId="0" fontId="17" fillId="4" borderId="1" xfId="0" applyFont="1" applyFill="1" applyBorder="1" applyAlignment="1">
      <alignment horizontal="center" vertical="center" wrapText="1"/>
    </xf>
    <xf numFmtId="0" fontId="0" fillId="4" borderId="8" xfId="0" applyFill="1" applyBorder="1" applyAlignment="1">
      <alignment horizontal="center" vertical="center" wrapText="1"/>
    </xf>
    <xf numFmtId="0" fontId="0" fillId="4" borderId="10" xfId="0" applyFill="1" applyBorder="1" applyAlignment="1">
      <alignment horizontal="center" vertical="center" wrapText="1"/>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8" fillId="3" borderId="7" xfId="0" applyFont="1" applyFill="1" applyBorder="1" applyAlignment="1">
      <alignment horizontal="center" vertical="center" wrapText="1"/>
    </xf>
    <xf numFmtId="0" fontId="30" fillId="4" borderId="7" xfId="0" applyFont="1" applyFill="1" applyBorder="1" applyAlignment="1">
      <alignment horizontal="center" vertical="center" wrapText="1"/>
    </xf>
    <xf numFmtId="0" fontId="30" fillId="4" borderId="11" xfId="0" applyFont="1" applyFill="1" applyBorder="1" applyAlignment="1">
      <alignment horizontal="center" vertical="center" wrapText="1"/>
    </xf>
    <xf numFmtId="0" fontId="30" fillId="4" borderId="2" xfId="0" applyFont="1" applyFill="1" applyBorder="1" applyAlignment="1">
      <alignment horizontal="center" vertical="center" wrapText="1"/>
    </xf>
    <xf numFmtId="0" fontId="18" fillId="4" borderId="16" xfId="0" applyFont="1" applyFill="1" applyBorder="1" applyAlignment="1">
      <alignment horizontal="center" vertical="center" wrapText="1"/>
    </xf>
    <xf numFmtId="0" fontId="18" fillId="4" borderId="17" xfId="0" applyFont="1" applyFill="1" applyBorder="1" applyAlignment="1">
      <alignment horizontal="center" vertical="center" wrapText="1"/>
    </xf>
    <xf numFmtId="0" fontId="18" fillId="4" borderId="18" xfId="0" applyFont="1" applyFill="1" applyBorder="1" applyAlignment="1">
      <alignment horizontal="center" vertical="center" wrapText="1"/>
    </xf>
    <xf numFmtId="0" fontId="0" fillId="4" borderId="8" xfId="0" applyFont="1" applyFill="1" applyBorder="1" applyAlignment="1">
      <alignment horizontal="center" vertical="center" wrapText="1"/>
    </xf>
    <xf numFmtId="0" fontId="0" fillId="4" borderId="10" xfId="0" applyFont="1" applyFill="1" applyBorder="1" applyAlignment="1">
      <alignment horizontal="center" vertical="center" wrapText="1"/>
    </xf>
    <xf numFmtId="0" fontId="12" fillId="6" borderId="12" xfId="0" applyFont="1" applyFill="1" applyBorder="1" applyAlignment="1">
      <alignment horizontal="center"/>
    </xf>
    <xf numFmtId="0" fontId="12" fillId="6" borderId="0" xfId="0" applyFont="1" applyFill="1" applyBorder="1" applyAlignment="1">
      <alignment horizontal="center"/>
    </xf>
  </cellXfs>
  <cellStyles count="3">
    <cellStyle name="Hyperlink" xfId="2" builtinId="8"/>
    <cellStyle name="Normal" xfId="0" builtinId="0"/>
    <cellStyle name="Normal 2" xfId="1" xr:uid="{00000000-0005-0000-0000-000001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mailto:project@jurmalasudens.lv" TargetMode="Externa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jurmala.lv/lv/pasvaldiba/pakalpojumi/asenizatoru_pakalpojumi/"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54"/>
  <sheetViews>
    <sheetView tabSelected="1" view="pageBreakPreview" topLeftCell="A2" zoomScale="60" zoomScaleNormal="90" workbookViewId="0">
      <selection activeCell="G6" sqref="G6"/>
    </sheetView>
  </sheetViews>
  <sheetFormatPr defaultRowHeight="14.4" x14ac:dyDescent="0.3"/>
  <cols>
    <col min="1" max="1" width="40.5546875" style="3" customWidth="1"/>
    <col min="2" max="4" width="23.6640625" customWidth="1"/>
    <col min="5" max="5" width="40.6640625" customWidth="1"/>
    <col min="6" max="8" width="23.6640625" customWidth="1"/>
    <col min="10" max="10" width="42.44140625" customWidth="1"/>
    <col min="11" max="11" width="22.5546875" customWidth="1"/>
  </cols>
  <sheetData>
    <row r="1" spans="1:8" ht="49.5" customHeight="1" thickBot="1" x14ac:dyDescent="0.35">
      <c r="A1" s="7" t="s">
        <v>140</v>
      </c>
      <c r="B1" s="145" t="s">
        <v>215</v>
      </c>
      <c r="C1" s="146"/>
      <c r="D1" s="147"/>
      <c r="E1" s="117"/>
      <c r="F1" s="117"/>
      <c r="G1" s="117"/>
    </row>
    <row r="2" spans="1:8" ht="49.5" customHeight="1" thickBot="1" x14ac:dyDescent="0.35">
      <c r="A2" s="118" t="s">
        <v>206</v>
      </c>
      <c r="B2" s="148" t="s">
        <v>207</v>
      </c>
      <c r="C2" s="149"/>
      <c r="D2" s="150"/>
      <c r="E2" s="117"/>
      <c r="F2" s="117"/>
      <c r="G2" s="117"/>
    </row>
    <row r="3" spans="1:8" ht="49.5" customHeight="1" thickBot="1" x14ac:dyDescent="0.35">
      <c r="A3" s="118" t="s">
        <v>208</v>
      </c>
      <c r="B3" s="148" t="s">
        <v>209</v>
      </c>
      <c r="C3" s="149"/>
      <c r="D3" s="150"/>
      <c r="E3" s="117"/>
      <c r="F3" s="117"/>
      <c r="G3" s="117"/>
    </row>
    <row r="4" spans="1:8" ht="49.2" customHeight="1" thickBot="1" x14ac:dyDescent="0.35">
      <c r="A4" s="118" t="s">
        <v>210</v>
      </c>
      <c r="B4" s="148" t="s">
        <v>227</v>
      </c>
      <c r="C4" s="149"/>
      <c r="D4" s="150"/>
      <c r="E4" s="117"/>
      <c r="F4" s="117"/>
      <c r="G4" s="117"/>
    </row>
    <row r="5" spans="1:8" ht="49.2" customHeight="1" thickBot="1" x14ac:dyDescent="0.35">
      <c r="A5" s="119" t="s">
        <v>211</v>
      </c>
      <c r="B5" s="151" t="s">
        <v>228</v>
      </c>
      <c r="C5" s="149"/>
      <c r="D5" s="150"/>
      <c r="E5" s="117"/>
      <c r="F5" s="117"/>
      <c r="G5" s="117"/>
    </row>
    <row r="6" spans="1:8" ht="21.75" customHeight="1" x14ac:dyDescent="0.3">
      <c r="A6" s="5"/>
      <c r="B6" s="6"/>
      <c r="C6" s="6"/>
      <c r="D6" s="6"/>
    </row>
    <row r="7" spans="1:8" s="4" customFormat="1" ht="18" customHeight="1" x14ac:dyDescent="0.3">
      <c r="A7" s="178" t="s">
        <v>110</v>
      </c>
      <c r="B7" s="178"/>
      <c r="C7" s="178"/>
      <c r="D7" s="178"/>
      <c r="E7" s="171" t="s">
        <v>111</v>
      </c>
      <c r="F7" s="171"/>
      <c r="G7" s="171"/>
      <c r="H7" s="171"/>
    </row>
    <row r="8" spans="1:8" ht="55.5" customHeight="1" x14ac:dyDescent="0.3">
      <c r="A8" s="143" t="s">
        <v>7</v>
      </c>
      <c r="B8" s="143" t="s">
        <v>92</v>
      </c>
      <c r="C8" s="143" t="s">
        <v>125</v>
      </c>
      <c r="D8" s="144" t="s">
        <v>22</v>
      </c>
      <c r="E8" s="172" t="s">
        <v>7</v>
      </c>
      <c r="F8" s="172" t="s">
        <v>112</v>
      </c>
      <c r="G8" s="172" t="s">
        <v>9</v>
      </c>
      <c r="H8" s="173" t="s">
        <v>22</v>
      </c>
    </row>
    <row r="9" spans="1:8" ht="129" customHeight="1" x14ac:dyDescent="0.3">
      <c r="A9" s="143"/>
      <c r="B9" s="143"/>
      <c r="C9" s="143"/>
      <c r="D9" s="144"/>
      <c r="E9" s="172"/>
      <c r="F9" s="172"/>
      <c r="G9" s="172"/>
      <c r="H9" s="173"/>
    </row>
    <row r="10" spans="1:8" x14ac:dyDescent="0.3">
      <c r="A10" s="175" t="s">
        <v>18</v>
      </c>
      <c r="B10" s="175"/>
      <c r="C10" s="175"/>
      <c r="D10" s="175"/>
      <c r="E10" s="174" t="s">
        <v>130</v>
      </c>
      <c r="F10" s="174"/>
      <c r="G10" s="174"/>
      <c r="H10" s="174"/>
    </row>
    <row r="11" spans="1:8" ht="78" customHeight="1" x14ac:dyDescent="0.3">
      <c r="A11" s="18" t="s">
        <v>19</v>
      </c>
      <c r="B11" s="8"/>
      <c r="C11" s="132" t="s">
        <v>229</v>
      </c>
      <c r="D11" s="8">
        <f>D12+D13+D14</f>
        <v>6264500</v>
      </c>
      <c r="E11" s="69" t="s">
        <v>126</v>
      </c>
      <c r="F11" s="70"/>
      <c r="G11" s="71" t="s">
        <v>193</v>
      </c>
      <c r="H11" s="70">
        <f>H12+H14</f>
        <v>3000000</v>
      </c>
    </row>
    <row r="12" spans="1:8" x14ac:dyDescent="0.3">
      <c r="A12" s="19" t="s">
        <v>0</v>
      </c>
      <c r="B12" s="45">
        <v>6500</v>
      </c>
      <c r="C12" s="140" t="s">
        <v>212</v>
      </c>
      <c r="D12" s="31">
        <v>2697500</v>
      </c>
      <c r="E12" s="155" t="s">
        <v>1</v>
      </c>
      <c r="F12" s="157">
        <v>5500</v>
      </c>
      <c r="G12" s="161"/>
      <c r="H12" s="159">
        <v>2000000</v>
      </c>
    </row>
    <row r="13" spans="1:8" x14ac:dyDescent="0.3">
      <c r="A13" s="19" t="s">
        <v>1</v>
      </c>
      <c r="B13" s="45">
        <v>7800</v>
      </c>
      <c r="C13" s="141"/>
      <c r="D13" s="31">
        <v>3237000</v>
      </c>
      <c r="E13" s="156"/>
      <c r="F13" s="158"/>
      <c r="G13" s="162"/>
      <c r="H13" s="160"/>
    </row>
    <row r="14" spans="1:8" ht="35.4" customHeight="1" x14ac:dyDescent="0.3">
      <c r="A14" s="19" t="s">
        <v>4</v>
      </c>
      <c r="B14" s="45">
        <v>1650</v>
      </c>
      <c r="C14" s="142"/>
      <c r="D14" s="31">
        <v>330000</v>
      </c>
      <c r="E14" s="19" t="s">
        <v>4</v>
      </c>
      <c r="F14" s="45">
        <v>1400</v>
      </c>
      <c r="G14" s="9"/>
      <c r="H14" s="31">
        <v>1000000</v>
      </c>
    </row>
    <row r="15" spans="1:8" ht="62.4" x14ac:dyDescent="0.3">
      <c r="A15" s="20" t="s">
        <v>21</v>
      </c>
      <c r="B15" s="12"/>
      <c r="C15" s="13"/>
      <c r="D15" s="8">
        <f>D16+D17+D18</f>
        <v>5800000</v>
      </c>
      <c r="E15" s="72" t="s">
        <v>127</v>
      </c>
      <c r="F15" s="73"/>
      <c r="G15" s="74"/>
      <c r="H15" s="70">
        <f>H16+H17+H18</f>
        <v>2800000</v>
      </c>
    </row>
    <row r="16" spans="1:8" x14ac:dyDescent="0.3">
      <c r="A16" s="19" t="s">
        <v>2</v>
      </c>
      <c r="B16" s="45">
        <v>6</v>
      </c>
      <c r="C16" s="9"/>
      <c r="D16" s="31">
        <v>600000</v>
      </c>
      <c r="E16" s="19" t="s">
        <v>116</v>
      </c>
      <c r="F16" s="45">
        <v>1</v>
      </c>
      <c r="G16" s="9"/>
      <c r="H16" s="31">
        <v>1000000</v>
      </c>
    </row>
    <row r="17" spans="1:8" ht="100.8" x14ac:dyDescent="0.3">
      <c r="A17" s="19" t="s">
        <v>12</v>
      </c>
      <c r="B17" s="45" t="s">
        <v>166</v>
      </c>
      <c r="C17" s="121" t="s">
        <v>213</v>
      </c>
      <c r="D17" s="31">
        <v>5000000</v>
      </c>
      <c r="E17" s="19" t="s">
        <v>117</v>
      </c>
      <c r="F17" s="45"/>
      <c r="G17" s="9"/>
      <c r="H17" s="31">
        <v>0</v>
      </c>
    </row>
    <row r="18" spans="1:8" ht="27.6" x14ac:dyDescent="0.3">
      <c r="A18" s="19" t="s">
        <v>11</v>
      </c>
      <c r="B18" s="45">
        <v>1</v>
      </c>
      <c r="C18" s="9"/>
      <c r="D18" s="31">
        <v>200000</v>
      </c>
      <c r="E18" s="19" t="s">
        <v>118</v>
      </c>
      <c r="F18" s="95" t="s">
        <v>198</v>
      </c>
      <c r="G18" s="9"/>
      <c r="H18" s="31">
        <v>1800000</v>
      </c>
    </row>
    <row r="19" spans="1:8" ht="85.95" customHeight="1" x14ac:dyDescent="0.3">
      <c r="A19" s="18" t="s">
        <v>20</v>
      </c>
      <c r="B19" s="8"/>
      <c r="C19" s="17" t="s">
        <v>23</v>
      </c>
      <c r="D19" s="8">
        <f>D20+D21+D22</f>
        <v>0</v>
      </c>
      <c r="E19" s="69" t="s">
        <v>128</v>
      </c>
      <c r="F19" s="70"/>
      <c r="G19" s="71" t="s">
        <v>23</v>
      </c>
      <c r="H19" s="70">
        <f>H20+H22</f>
        <v>3000000</v>
      </c>
    </row>
    <row r="20" spans="1:8" x14ac:dyDescent="0.3">
      <c r="A20" s="19" t="s">
        <v>0</v>
      </c>
      <c r="B20" s="45"/>
      <c r="C20" s="9"/>
      <c r="D20" s="56">
        <v>0</v>
      </c>
      <c r="E20" s="155" t="s">
        <v>1</v>
      </c>
      <c r="F20" s="157">
        <v>4.5</v>
      </c>
      <c r="G20" s="163"/>
      <c r="H20" s="159">
        <v>3000000</v>
      </c>
    </row>
    <row r="21" spans="1:8" x14ac:dyDescent="0.3">
      <c r="A21" s="19" t="s">
        <v>1</v>
      </c>
      <c r="B21" s="45"/>
      <c r="C21" s="9"/>
      <c r="D21" s="31"/>
      <c r="E21" s="156"/>
      <c r="F21" s="158"/>
      <c r="G21" s="164"/>
      <c r="H21" s="160"/>
    </row>
    <row r="22" spans="1:8" x14ac:dyDescent="0.3">
      <c r="A22" s="19" t="s">
        <v>4</v>
      </c>
      <c r="B22" s="45"/>
      <c r="C22" s="9"/>
      <c r="D22" s="31">
        <v>0</v>
      </c>
      <c r="E22" s="19" t="s">
        <v>4</v>
      </c>
      <c r="F22" s="45"/>
      <c r="G22" s="9"/>
      <c r="H22" s="31">
        <v>0</v>
      </c>
    </row>
    <row r="23" spans="1:8" ht="78" x14ac:dyDescent="0.3">
      <c r="A23" s="20" t="s">
        <v>113</v>
      </c>
      <c r="B23" s="12"/>
      <c r="C23" s="13"/>
      <c r="D23" s="14">
        <f>D24+D25+D26</f>
        <v>0</v>
      </c>
      <c r="E23" s="72" t="s">
        <v>129</v>
      </c>
      <c r="F23" s="73"/>
      <c r="G23" s="74"/>
      <c r="H23" s="75">
        <f>H24+H25+H26</f>
        <v>0</v>
      </c>
    </row>
    <row r="24" spans="1:8" x14ac:dyDescent="0.3">
      <c r="A24" s="19" t="s">
        <v>2</v>
      </c>
      <c r="B24" s="45"/>
      <c r="C24" s="9"/>
      <c r="D24" s="56">
        <v>0</v>
      </c>
      <c r="E24" s="19" t="s">
        <v>116</v>
      </c>
      <c r="F24" s="45"/>
      <c r="G24" s="9"/>
      <c r="H24" s="56">
        <v>0</v>
      </c>
    </row>
    <row r="25" spans="1:8" ht="41.4" x14ac:dyDescent="0.3">
      <c r="A25" s="19" t="s">
        <v>12</v>
      </c>
      <c r="B25" s="45"/>
      <c r="C25" s="9"/>
      <c r="D25" s="56">
        <v>0</v>
      </c>
      <c r="E25" s="19" t="s">
        <v>117</v>
      </c>
      <c r="F25" s="45"/>
      <c r="G25" s="9"/>
      <c r="H25" s="56">
        <v>0</v>
      </c>
    </row>
    <row r="26" spans="1:8" ht="27.6" x14ac:dyDescent="0.3">
      <c r="A26" s="19" t="s">
        <v>11</v>
      </c>
      <c r="B26" s="45"/>
      <c r="C26" s="9"/>
      <c r="D26" s="56">
        <v>0</v>
      </c>
      <c r="E26" s="19" t="s">
        <v>118</v>
      </c>
      <c r="F26" s="95"/>
      <c r="G26" s="9"/>
      <c r="H26" s="56"/>
    </row>
    <row r="27" spans="1:8" x14ac:dyDescent="0.3">
      <c r="A27" s="175" t="s">
        <v>5</v>
      </c>
      <c r="B27" s="175"/>
      <c r="C27" s="175"/>
      <c r="D27" s="175"/>
      <c r="E27" s="174" t="s">
        <v>114</v>
      </c>
      <c r="F27" s="174"/>
      <c r="G27" s="174"/>
      <c r="H27" s="174"/>
    </row>
    <row r="28" spans="1:8" ht="31.2" customHeight="1" x14ac:dyDescent="0.3">
      <c r="A28" s="20" t="s">
        <v>8</v>
      </c>
      <c r="B28" s="15"/>
      <c r="C28" s="13"/>
      <c r="D28" s="8">
        <f>SUM(D29:D33)</f>
        <v>14876150</v>
      </c>
      <c r="E28" s="72" t="s">
        <v>115</v>
      </c>
      <c r="F28" s="76"/>
      <c r="G28" s="74"/>
      <c r="H28" s="70">
        <f>SUM(H29:H33)</f>
        <v>5000000</v>
      </c>
    </row>
    <row r="29" spans="1:8" x14ac:dyDescent="0.3">
      <c r="A29" s="19" t="s">
        <v>0</v>
      </c>
      <c r="B29" s="57">
        <v>6340</v>
      </c>
      <c r="C29" s="16"/>
      <c r="D29" s="31">
        <v>2631100</v>
      </c>
      <c r="E29" s="155" t="s">
        <v>1</v>
      </c>
      <c r="F29" s="165">
        <v>4000</v>
      </c>
      <c r="G29" s="167"/>
      <c r="H29" s="159">
        <v>3000000</v>
      </c>
    </row>
    <row r="30" spans="1:8" ht="86.4" x14ac:dyDescent="0.3">
      <c r="A30" s="19" t="s">
        <v>167</v>
      </c>
      <c r="B30" s="95">
        <v>26468</v>
      </c>
      <c r="C30" s="122" t="s">
        <v>214</v>
      </c>
      <c r="D30" s="96">
        <v>10985050</v>
      </c>
      <c r="E30" s="156"/>
      <c r="F30" s="166"/>
      <c r="G30" s="168"/>
      <c r="H30" s="160"/>
    </row>
    <row r="31" spans="1:8" x14ac:dyDescent="0.3">
      <c r="A31" s="19" t="s">
        <v>3</v>
      </c>
      <c r="B31" s="45">
        <v>150</v>
      </c>
      <c r="C31" s="9"/>
      <c r="D31" s="56">
        <v>210000</v>
      </c>
      <c r="E31" s="19" t="s">
        <v>119</v>
      </c>
      <c r="F31" s="45">
        <v>150</v>
      </c>
      <c r="G31" s="9"/>
      <c r="H31" s="31">
        <v>500000</v>
      </c>
    </row>
    <row r="32" spans="1:8" ht="31.95" customHeight="1" x14ac:dyDescent="0.3">
      <c r="A32" s="19" t="s">
        <v>16</v>
      </c>
      <c r="B32" s="45">
        <v>11</v>
      </c>
      <c r="C32" s="9"/>
      <c r="D32" s="56">
        <v>1000000</v>
      </c>
      <c r="E32" s="155" t="s">
        <v>120</v>
      </c>
      <c r="F32" s="169" t="s">
        <v>197</v>
      </c>
      <c r="G32" s="163"/>
      <c r="H32" s="159">
        <v>1500000</v>
      </c>
    </row>
    <row r="33" spans="1:8" ht="45.75" customHeight="1" x14ac:dyDescent="0.3">
      <c r="A33" s="19" t="s">
        <v>88</v>
      </c>
      <c r="B33" s="45">
        <v>1</v>
      </c>
      <c r="C33" s="9"/>
      <c r="D33" s="56">
        <v>50000</v>
      </c>
      <c r="E33" s="156"/>
      <c r="F33" s="170"/>
      <c r="G33" s="164"/>
      <c r="H33" s="160"/>
    </row>
    <row r="34" spans="1:8" ht="30.6" customHeight="1" x14ac:dyDescent="0.3">
      <c r="A34" s="176" t="s">
        <v>6</v>
      </c>
      <c r="B34" s="177"/>
      <c r="C34" s="177"/>
      <c r="D34" s="177"/>
      <c r="E34" s="152" t="s">
        <v>121</v>
      </c>
      <c r="F34" s="153"/>
      <c r="G34" s="153"/>
      <c r="H34" s="153"/>
    </row>
    <row r="35" spans="1:8" ht="46.8" x14ac:dyDescent="0.3">
      <c r="A35" s="20" t="s">
        <v>83</v>
      </c>
      <c r="B35" s="12"/>
      <c r="C35" s="13"/>
      <c r="D35" s="8">
        <f>SUM(D36:D39)</f>
        <v>2050000</v>
      </c>
      <c r="E35" s="72" t="s">
        <v>192</v>
      </c>
      <c r="F35" s="73"/>
      <c r="G35" s="74"/>
      <c r="H35" s="70">
        <f>SUM(H36:H38)</f>
        <v>53000</v>
      </c>
    </row>
    <row r="36" spans="1:8" ht="69" x14ac:dyDescent="0.3">
      <c r="A36" s="19" t="s">
        <v>13</v>
      </c>
      <c r="B36" s="45"/>
      <c r="C36" s="9"/>
      <c r="D36" s="58">
        <v>0</v>
      </c>
      <c r="E36" s="19" t="s">
        <v>122</v>
      </c>
      <c r="F36" s="45"/>
      <c r="G36" s="9"/>
      <c r="H36" s="58">
        <v>0</v>
      </c>
    </row>
    <row r="37" spans="1:8" ht="27.6" x14ac:dyDescent="0.3">
      <c r="A37" s="19" t="s">
        <v>14</v>
      </c>
      <c r="B37" s="45">
        <v>1</v>
      </c>
      <c r="C37" s="9"/>
      <c r="D37" s="58">
        <v>300000</v>
      </c>
      <c r="E37" s="19" t="s">
        <v>123</v>
      </c>
      <c r="F37" s="95" t="s">
        <v>168</v>
      </c>
      <c r="G37" s="9"/>
      <c r="H37" s="58">
        <v>5000</v>
      </c>
    </row>
    <row r="38" spans="1:8" ht="55.2" x14ac:dyDescent="0.3">
      <c r="A38" s="19" t="s">
        <v>15</v>
      </c>
      <c r="B38" s="45">
        <v>35</v>
      </c>
      <c r="C38" s="9"/>
      <c r="D38" s="58">
        <v>750000</v>
      </c>
      <c r="E38" s="19" t="s">
        <v>124</v>
      </c>
      <c r="F38" s="95" t="s">
        <v>169</v>
      </c>
      <c r="G38" s="9"/>
      <c r="H38" s="58">
        <v>48000</v>
      </c>
    </row>
    <row r="39" spans="1:8" ht="27.6" x14ac:dyDescent="0.3">
      <c r="A39" s="19" t="s">
        <v>17</v>
      </c>
      <c r="B39" s="45">
        <v>1</v>
      </c>
      <c r="C39" s="9"/>
      <c r="D39" s="58">
        <v>1000000</v>
      </c>
    </row>
    <row r="40" spans="1:8" ht="30" customHeight="1" x14ac:dyDescent="0.3">
      <c r="A40" s="154" t="s">
        <v>10</v>
      </c>
      <c r="B40" s="154"/>
      <c r="C40" s="154"/>
      <c r="D40" s="154"/>
      <c r="E40" s="154" t="s">
        <v>10</v>
      </c>
      <c r="F40" s="154"/>
      <c r="G40" s="154"/>
      <c r="H40" s="154"/>
    </row>
    <row r="41" spans="1:8" x14ac:dyDescent="0.3">
      <c r="A41"/>
      <c r="B41" s="1"/>
      <c r="C41" s="1"/>
    </row>
    <row r="42" spans="1:8" x14ac:dyDescent="0.3">
      <c r="A42"/>
    </row>
    <row r="43" spans="1:8" x14ac:dyDescent="0.3">
      <c r="A43"/>
      <c r="B43" s="1"/>
      <c r="C43" s="1"/>
    </row>
    <row r="44" spans="1:8" x14ac:dyDescent="0.3">
      <c r="A44"/>
      <c r="B44" s="2"/>
      <c r="C44" s="2"/>
    </row>
    <row r="45" spans="1:8" x14ac:dyDescent="0.3">
      <c r="A45"/>
    </row>
    <row r="46" spans="1:8" x14ac:dyDescent="0.3">
      <c r="A46"/>
    </row>
    <row r="47" spans="1:8" x14ac:dyDescent="0.3">
      <c r="A47"/>
      <c r="B47" s="1"/>
      <c r="C47" s="1"/>
    </row>
    <row r="48" spans="1:8" x14ac:dyDescent="0.3">
      <c r="A48"/>
      <c r="B48" s="2"/>
      <c r="C48" s="2"/>
    </row>
    <row r="49" spans="1:3" x14ac:dyDescent="0.3">
      <c r="A49"/>
    </row>
    <row r="50" spans="1:3" x14ac:dyDescent="0.3">
      <c r="A50"/>
    </row>
    <row r="51" spans="1:3" x14ac:dyDescent="0.3">
      <c r="A51"/>
      <c r="B51" s="2"/>
      <c r="C51" s="2"/>
    </row>
    <row r="52" spans="1:3" x14ac:dyDescent="0.3">
      <c r="A52"/>
    </row>
    <row r="53" spans="1:3" x14ac:dyDescent="0.3">
      <c r="A53"/>
      <c r="B53" s="1"/>
      <c r="C53" s="1"/>
    </row>
    <row r="54" spans="1:3" x14ac:dyDescent="0.3">
      <c r="A54"/>
      <c r="B54" s="2"/>
      <c r="C54" s="2"/>
    </row>
  </sheetData>
  <mergeCells count="40">
    <mergeCell ref="A40:D40"/>
    <mergeCell ref="A10:D10"/>
    <mergeCell ref="A27:D27"/>
    <mergeCell ref="A34:D34"/>
    <mergeCell ref="A7:D7"/>
    <mergeCell ref="D8:D9"/>
    <mergeCell ref="A8:A9"/>
    <mergeCell ref="B8:B9"/>
    <mergeCell ref="C8:C9"/>
    <mergeCell ref="G32:G33"/>
    <mergeCell ref="E7:H7"/>
    <mergeCell ref="E8:E9"/>
    <mergeCell ref="F8:F9"/>
    <mergeCell ref="G8:G9"/>
    <mergeCell ref="H8:H9"/>
    <mergeCell ref="H32:H33"/>
    <mergeCell ref="E10:H10"/>
    <mergeCell ref="E27:H27"/>
    <mergeCell ref="E34:H34"/>
    <mergeCell ref="E40:H40"/>
    <mergeCell ref="E12:E13"/>
    <mergeCell ref="F12:F13"/>
    <mergeCell ref="H12:H13"/>
    <mergeCell ref="G12:G13"/>
    <mergeCell ref="E20:E21"/>
    <mergeCell ref="F20:F21"/>
    <mergeCell ref="G20:G21"/>
    <mergeCell ref="H20:H21"/>
    <mergeCell ref="E29:E30"/>
    <mergeCell ref="F29:F30"/>
    <mergeCell ref="G29:G30"/>
    <mergeCell ref="H29:H30"/>
    <mergeCell ref="E32:E33"/>
    <mergeCell ref="F32:F33"/>
    <mergeCell ref="B1:D1"/>
    <mergeCell ref="B2:D2"/>
    <mergeCell ref="B3:D3"/>
    <mergeCell ref="B4:D4"/>
    <mergeCell ref="B5:D5"/>
    <mergeCell ref="C12:C14"/>
  </mergeCells>
  <hyperlinks>
    <hyperlink ref="B5" r:id="rId1" xr:uid="{CE77DF21-E75A-46B9-9D01-BBFA44BC0274}"/>
  </hyperlinks>
  <pageMargins left="0.7" right="0.7" top="0.75" bottom="0.75" header="0.3" footer="0.3"/>
  <pageSetup paperSize="8" scale="44" orientation="landscape"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14"/>
  <sheetViews>
    <sheetView view="pageBreakPreview" topLeftCell="A7" zoomScaleNormal="100" zoomScaleSheetLayoutView="100" workbookViewId="0">
      <selection activeCell="C11" sqref="C11"/>
    </sheetView>
  </sheetViews>
  <sheetFormatPr defaultRowHeight="14.4" x14ac:dyDescent="0.3"/>
  <cols>
    <col min="1" max="1" width="48.33203125" customWidth="1"/>
    <col min="2" max="2" width="38" customWidth="1"/>
    <col min="3" max="3" width="72.6640625" bestFit="1" customWidth="1"/>
  </cols>
  <sheetData>
    <row r="1" spans="1:3" ht="101.4" customHeight="1" thickBot="1" x14ac:dyDescent="0.35">
      <c r="A1" s="7" t="s">
        <v>140</v>
      </c>
      <c r="B1" s="109" t="s">
        <v>215</v>
      </c>
    </row>
    <row r="2" spans="1:3" x14ac:dyDescent="0.3">
      <c r="A2" s="5"/>
      <c r="B2" s="6"/>
    </row>
    <row r="3" spans="1:3" ht="30.6" customHeight="1" x14ac:dyDescent="0.3">
      <c r="A3" s="179" t="s">
        <v>100</v>
      </c>
      <c r="B3" s="180"/>
    </row>
    <row r="4" spans="1:3" ht="43.2" x14ac:dyDescent="0.3">
      <c r="A4" s="64" t="s">
        <v>97</v>
      </c>
      <c r="B4" s="88" t="s">
        <v>201</v>
      </c>
      <c r="C4" s="3"/>
    </row>
    <row r="5" spans="1:3" ht="43.2" x14ac:dyDescent="0.3">
      <c r="A5" s="64" t="s">
        <v>98</v>
      </c>
      <c r="B5" s="88" t="s">
        <v>144</v>
      </c>
      <c r="C5" s="3"/>
    </row>
    <row r="6" spans="1:3" ht="100.8" x14ac:dyDescent="0.3">
      <c r="A6" s="64" t="s">
        <v>131</v>
      </c>
      <c r="B6" s="88" t="s">
        <v>199</v>
      </c>
    </row>
    <row r="7" spans="1:3" ht="38.4" customHeight="1" x14ac:dyDescent="0.3">
      <c r="A7" s="64" t="s">
        <v>108</v>
      </c>
      <c r="B7" s="92">
        <v>590.78</v>
      </c>
    </row>
    <row r="8" spans="1:3" ht="25.2" customHeight="1" x14ac:dyDescent="0.3">
      <c r="A8" s="64" t="s">
        <v>107</v>
      </c>
      <c r="B8" s="92">
        <v>2.41</v>
      </c>
    </row>
    <row r="9" spans="1:3" ht="45.6" customHeight="1" x14ac:dyDescent="0.3">
      <c r="A9" s="179" t="s">
        <v>96</v>
      </c>
      <c r="B9" s="180"/>
    </row>
    <row r="10" spans="1:3" ht="75.599999999999994" customHeight="1" x14ac:dyDescent="0.3">
      <c r="A10" s="52" t="s">
        <v>94</v>
      </c>
      <c r="B10" s="89" t="s">
        <v>147</v>
      </c>
      <c r="C10" s="3"/>
    </row>
    <row r="11" spans="1:3" ht="31.2" customHeight="1" x14ac:dyDescent="0.3">
      <c r="A11" s="52" t="s">
        <v>132</v>
      </c>
      <c r="B11" s="90" t="s">
        <v>170</v>
      </c>
    </row>
    <row r="12" spans="1:3" ht="59.4" customHeight="1" x14ac:dyDescent="0.3">
      <c r="A12" s="52" t="s">
        <v>95</v>
      </c>
      <c r="B12" s="90" t="s">
        <v>145</v>
      </c>
    </row>
    <row r="13" spans="1:3" ht="33.6" customHeight="1" x14ac:dyDescent="0.3">
      <c r="A13" s="52" t="s">
        <v>133</v>
      </c>
      <c r="B13" s="91" t="s">
        <v>146</v>
      </c>
      <c r="C13" s="87"/>
    </row>
    <row r="14" spans="1:3" ht="43.8" customHeight="1" x14ac:dyDescent="0.3">
      <c r="A14" s="68" t="s">
        <v>109</v>
      </c>
      <c r="B14" s="88" t="s">
        <v>196</v>
      </c>
      <c r="C14" s="3"/>
    </row>
  </sheetData>
  <mergeCells count="2">
    <mergeCell ref="A9:B9"/>
    <mergeCell ref="A3:B3"/>
  </mergeCells>
  <hyperlinks>
    <hyperlink ref="B13" r:id="rId1" xr:uid="{B9362A37-A30A-4FB3-A050-3D979027212E}"/>
  </hyperlinks>
  <pageMargins left="0.7" right="0.7" top="0.75" bottom="0.75" header="0.3" footer="0.3"/>
  <pageSetup scale="88"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52"/>
  <sheetViews>
    <sheetView view="pageBreakPreview" zoomScale="60" zoomScaleNormal="80" workbookViewId="0">
      <selection activeCell="F9" sqref="F9"/>
    </sheetView>
  </sheetViews>
  <sheetFormatPr defaultRowHeight="14.4" x14ac:dyDescent="0.3"/>
  <cols>
    <col min="1" max="1" width="40.5546875" style="3" customWidth="1"/>
    <col min="2" max="2" width="42.109375" customWidth="1"/>
    <col min="3" max="3" width="23.109375" customWidth="1"/>
    <col min="4" max="4" width="20.5546875" customWidth="1"/>
    <col min="5" max="5" width="17.44140625" customWidth="1"/>
    <col min="6" max="6" width="16.6640625" customWidth="1"/>
    <col min="7" max="7" width="19.109375" customWidth="1"/>
    <col min="8" max="8" width="19" customWidth="1"/>
    <col min="10" max="10" width="42.44140625" customWidth="1"/>
    <col min="11" max="11" width="22.5546875" customWidth="1"/>
  </cols>
  <sheetData>
    <row r="1" spans="1:10" ht="49.5" customHeight="1" thickBot="1" x14ac:dyDescent="0.35">
      <c r="A1" s="7" t="s">
        <v>140</v>
      </c>
      <c r="B1" s="182" t="s">
        <v>215</v>
      </c>
      <c r="C1" s="183"/>
      <c r="D1" s="183"/>
    </row>
    <row r="2" spans="1:10" ht="21.75" customHeight="1" x14ac:dyDescent="0.3">
      <c r="A2" s="5"/>
      <c r="B2" s="6"/>
      <c r="C2" s="6"/>
      <c r="D2" s="6"/>
    </row>
    <row r="3" spans="1:10" s="4" customFormat="1" ht="18" customHeight="1" x14ac:dyDescent="0.3">
      <c r="A3" s="178" t="s">
        <v>25</v>
      </c>
      <c r="B3" s="178"/>
      <c r="C3" s="178"/>
      <c r="D3" s="178"/>
    </row>
    <row r="4" spans="1:10" s="4" customFormat="1" ht="36" customHeight="1" x14ac:dyDescent="0.3">
      <c r="A4" s="85" t="s">
        <v>142</v>
      </c>
      <c r="B4" s="31">
        <v>55575</v>
      </c>
      <c r="C4" s="83"/>
      <c r="D4" s="83"/>
    </row>
    <row r="5" spans="1:10" ht="29.4" customHeight="1" thickBot="1" x14ac:dyDescent="0.35">
      <c r="A5" s="25" t="s">
        <v>26</v>
      </c>
      <c r="B5" s="31">
        <v>55575</v>
      </c>
      <c r="C5" s="29"/>
      <c r="D5" s="135"/>
    </row>
    <row r="6" spans="1:10" x14ac:dyDescent="0.3">
      <c r="A6" s="23" t="s">
        <v>27</v>
      </c>
      <c r="B6" s="31">
        <v>15909</v>
      </c>
      <c r="C6" s="133"/>
      <c r="D6" s="137" t="s">
        <v>230</v>
      </c>
      <c r="E6" s="46"/>
    </row>
    <row r="7" spans="1:10" x14ac:dyDescent="0.3">
      <c r="A7" s="23" t="s">
        <v>28</v>
      </c>
      <c r="B7" s="31">
        <v>38341</v>
      </c>
      <c r="C7" s="134">
        <f>B7/B5</f>
        <v>0.68989653621232572</v>
      </c>
      <c r="D7" s="138">
        <v>54894</v>
      </c>
      <c r="E7" s="46"/>
      <c r="G7" s="1"/>
    </row>
    <row r="8" spans="1:10" ht="29.4" thickBot="1" x14ac:dyDescent="0.35">
      <c r="A8" s="23" t="s">
        <v>29</v>
      </c>
      <c r="B8" s="31">
        <v>48595</v>
      </c>
      <c r="C8" s="134">
        <f>B8/B5</f>
        <v>0.87440395861448494</v>
      </c>
      <c r="D8" s="139">
        <v>54894</v>
      </c>
      <c r="E8" s="46"/>
      <c r="F8" s="1"/>
    </row>
    <row r="9" spans="1:10" ht="41.4" x14ac:dyDescent="0.3">
      <c r="A9" s="27"/>
      <c r="B9" s="12"/>
      <c r="C9" s="28" t="s">
        <v>89</v>
      </c>
      <c r="D9" s="136" t="s">
        <v>90</v>
      </c>
      <c r="E9" s="59"/>
      <c r="G9" s="184"/>
      <c r="H9" s="184"/>
      <c r="I9" s="184"/>
      <c r="J9" s="184"/>
    </row>
    <row r="10" spans="1:10" ht="15.6" x14ac:dyDescent="0.3">
      <c r="A10" s="25" t="s">
        <v>30</v>
      </c>
      <c r="B10" s="21">
        <f>B11+B12</f>
        <v>348</v>
      </c>
      <c r="C10" s="21">
        <f>C11+C12</f>
        <v>5</v>
      </c>
      <c r="D10" s="21">
        <f t="shared" ref="D10" si="0">D11+D12</f>
        <v>60</v>
      </c>
      <c r="E10" s="46"/>
    </row>
    <row r="11" spans="1:10" x14ac:dyDescent="0.3">
      <c r="A11" s="23" t="s">
        <v>31</v>
      </c>
      <c r="B11" s="31">
        <v>271</v>
      </c>
      <c r="C11" s="31">
        <v>5</v>
      </c>
      <c r="D11" s="31">
        <v>60</v>
      </c>
      <c r="E11" s="46"/>
    </row>
    <row r="12" spans="1:10" x14ac:dyDescent="0.3">
      <c r="A12" s="23" t="s">
        <v>32</v>
      </c>
      <c r="B12" s="31">
        <v>77</v>
      </c>
      <c r="C12" s="31">
        <v>0</v>
      </c>
      <c r="D12" s="31">
        <v>0</v>
      </c>
      <c r="E12" s="46"/>
    </row>
    <row r="13" spans="1:10" ht="15.6" x14ac:dyDescent="0.3">
      <c r="A13" s="26" t="s">
        <v>33</v>
      </c>
      <c r="B13" s="31">
        <v>35</v>
      </c>
      <c r="C13" s="29"/>
      <c r="D13" s="29"/>
      <c r="E13" s="46"/>
    </row>
    <row r="14" spans="1:10" x14ac:dyDescent="0.3">
      <c r="A14" s="19" t="s">
        <v>34</v>
      </c>
      <c r="B14" s="31">
        <v>21</v>
      </c>
      <c r="C14" s="29"/>
      <c r="D14" s="29"/>
      <c r="E14" s="46"/>
    </row>
    <row r="15" spans="1:10" x14ac:dyDescent="0.3">
      <c r="A15" s="24" t="s">
        <v>35</v>
      </c>
      <c r="B15" s="31">
        <v>14</v>
      </c>
      <c r="C15" s="29"/>
      <c r="D15" s="29"/>
      <c r="E15" s="46"/>
    </row>
    <row r="16" spans="1:10" ht="15.6" x14ac:dyDescent="0.3">
      <c r="A16" s="25" t="s">
        <v>78</v>
      </c>
      <c r="B16" s="58">
        <v>18</v>
      </c>
      <c r="C16" s="60"/>
      <c r="D16" s="60"/>
      <c r="E16" s="59"/>
    </row>
    <row r="17" spans="1:8" ht="15.6" x14ac:dyDescent="0.3">
      <c r="A17" s="25" t="s">
        <v>134</v>
      </c>
      <c r="B17" s="58">
        <v>38</v>
      </c>
      <c r="C17" s="60"/>
      <c r="D17" s="60"/>
      <c r="E17" s="59"/>
    </row>
    <row r="18" spans="1:8" ht="45.6" customHeight="1" x14ac:dyDescent="0.3">
      <c r="A18" s="32" t="s">
        <v>91</v>
      </c>
      <c r="B18" s="31">
        <v>0</v>
      </c>
      <c r="C18" s="185" t="s">
        <v>205</v>
      </c>
      <c r="D18" s="186"/>
      <c r="E18" s="46"/>
    </row>
    <row r="19" spans="1:8" ht="62.4" x14ac:dyDescent="0.3">
      <c r="A19" s="32" t="s">
        <v>141</v>
      </c>
      <c r="B19" s="100" t="s">
        <v>225</v>
      </c>
      <c r="C19" s="185" t="s">
        <v>226</v>
      </c>
      <c r="D19" s="186"/>
      <c r="E19" s="46"/>
    </row>
    <row r="20" spans="1:8" ht="46.8" x14ac:dyDescent="0.3">
      <c r="A20" s="32" t="s">
        <v>84</v>
      </c>
      <c r="B20" s="34">
        <v>1</v>
      </c>
      <c r="C20" s="185" t="s">
        <v>148</v>
      </c>
      <c r="D20" s="186"/>
      <c r="E20" s="59"/>
    </row>
    <row r="21" spans="1:8" ht="31.2" x14ac:dyDescent="0.3">
      <c r="A21" s="32" t="s">
        <v>85</v>
      </c>
      <c r="B21" s="33">
        <v>3057345</v>
      </c>
      <c r="C21" s="29"/>
      <c r="D21" s="29"/>
    </row>
    <row r="22" spans="1:8" ht="198" customHeight="1" x14ac:dyDescent="0.3">
      <c r="A22" s="32" t="s">
        <v>99</v>
      </c>
      <c r="B22" s="114" t="s">
        <v>195</v>
      </c>
      <c r="C22" s="29"/>
      <c r="D22" s="29"/>
    </row>
    <row r="23" spans="1:8" ht="15.6" x14ac:dyDescent="0.3">
      <c r="A23" s="181" t="s">
        <v>68</v>
      </c>
      <c r="B23" s="181"/>
      <c r="C23" s="181"/>
      <c r="D23" s="181"/>
    </row>
    <row r="24" spans="1:8" ht="31.2" x14ac:dyDescent="0.3">
      <c r="A24" s="25" t="s">
        <v>69</v>
      </c>
      <c r="B24" s="31">
        <v>55575</v>
      </c>
      <c r="C24" s="29"/>
      <c r="D24" s="22"/>
    </row>
    <row r="25" spans="1:8" x14ac:dyDescent="0.3">
      <c r="A25" s="23" t="s">
        <v>27</v>
      </c>
      <c r="B25" s="31">
        <v>15938</v>
      </c>
      <c r="C25" s="29"/>
      <c r="D25" s="10"/>
    </row>
    <row r="26" spans="1:8" x14ac:dyDescent="0.3">
      <c r="A26" s="23" t="s">
        <v>28</v>
      </c>
      <c r="B26" s="31">
        <v>38411</v>
      </c>
      <c r="C26" s="30">
        <f>B26/B24</f>
        <v>0.6911560953666217</v>
      </c>
      <c r="D26" s="10"/>
    </row>
    <row r="27" spans="1:8" ht="28.8" x14ac:dyDescent="0.3">
      <c r="A27" s="23" t="s">
        <v>29</v>
      </c>
      <c r="B27" s="31">
        <v>49152</v>
      </c>
      <c r="C27" s="30">
        <f>B27/B24</f>
        <v>0.88442645074224024</v>
      </c>
      <c r="D27" s="11"/>
    </row>
    <row r="28" spans="1:8" ht="41.4" x14ac:dyDescent="0.3">
      <c r="A28" s="27"/>
      <c r="B28" s="12"/>
      <c r="C28" s="28" t="s">
        <v>89</v>
      </c>
      <c r="D28" s="28" t="s">
        <v>90</v>
      </c>
      <c r="E28" s="59"/>
    </row>
    <row r="29" spans="1:8" ht="19.2" customHeight="1" x14ac:dyDescent="0.3">
      <c r="A29" s="25" t="s">
        <v>70</v>
      </c>
      <c r="B29" s="58">
        <v>303</v>
      </c>
      <c r="C29" s="58">
        <v>5</v>
      </c>
      <c r="D29" s="58">
        <v>119</v>
      </c>
    </row>
    <row r="30" spans="1:8" ht="19.2" customHeight="1" x14ac:dyDescent="0.3">
      <c r="A30" s="25" t="s">
        <v>78</v>
      </c>
      <c r="B30" s="58">
        <v>52</v>
      </c>
      <c r="C30" s="60"/>
      <c r="D30" s="61"/>
      <c r="E30" s="62"/>
    </row>
    <row r="31" spans="1:8" ht="37.200000000000003" customHeight="1" x14ac:dyDescent="0.3">
      <c r="A31" s="25" t="s">
        <v>135</v>
      </c>
      <c r="B31" s="58">
        <v>26</v>
      </c>
      <c r="C31" s="60"/>
      <c r="D31" s="61"/>
      <c r="E31" s="62"/>
    </row>
    <row r="32" spans="1:8" ht="73.8" customHeight="1" x14ac:dyDescent="0.3">
      <c r="A32" s="55" t="s">
        <v>73</v>
      </c>
      <c r="B32" s="36" t="s">
        <v>38</v>
      </c>
      <c r="C32" s="36" t="s">
        <v>39</v>
      </c>
      <c r="D32" s="36" t="s">
        <v>41</v>
      </c>
      <c r="E32" s="36" t="s">
        <v>71</v>
      </c>
      <c r="F32" s="36" t="s">
        <v>42</v>
      </c>
      <c r="G32" s="36" t="s">
        <v>56</v>
      </c>
      <c r="H32" s="36" t="s">
        <v>75</v>
      </c>
    </row>
    <row r="33" spans="1:8" ht="29.4" customHeight="1" x14ac:dyDescent="0.3">
      <c r="A33" s="104" t="s">
        <v>184</v>
      </c>
      <c r="B33" s="190" t="s">
        <v>145</v>
      </c>
      <c r="C33" s="97" t="s">
        <v>182</v>
      </c>
      <c r="D33" s="97">
        <v>9876</v>
      </c>
      <c r="E33" s="97">
        <v>736664</v>
      </c>
      <c r="F33" s="97" t="s">
        <v>175</v>
      </c>
      <c r="G33" s="187" t="s">
        <v>172</v>
      </c>
      <c r="H33" s="97">
        <v>166088</v>
      </c>
    </row>
    <row r="34" spans="1:8" x14ac:dyDescent="0.3">
      <c r="A34" s="104" t="s">
        <v>185</v>
      </c>
      <c r="B34" s="191"/>
      <c r="C34" s="97" t="s">
        <v>183</v>
      </c>
      <c r="D34" s="97">
        <v>8554</v>
      </c>
      <c r="E34" s="97">
        <v>874400</v>
      </c>
      <c r="F34" s="97" t="s">
        <v>176</v>
      </c>
      <c r="G34" s="189"/>
      <c r="H34" s="43">
        <v>79798</v>
      </c>
    </row>
    <row r="35" spans="1:8" x14ac:dyDescent="0.3">
      <c r="A35" s="104" t="s">
        <v>186</v>
      </c>
      <c r="B35" s="191"/>
      <c r="C35" s="43">
        <v>1979</v>
      </c>
      <c r="D35" s="43">
        <v>259</v>
      </c>
      <c r="E35" s="43">
        <v>4470</v>
      </c>
      <c r="F35" s="43">
        <v>80</v>
      </c>
      <c r="G35" s="189"/>
      <c r="H35" s="43" t="s">
        <v>171</v>
      </c>
    </row>
    <row r="36" spans="1:8" ht="24" x14ac:dyDescent="0.3">
      <c r="A36" s="104" t="s">
        <v>188</v>
      </c>
      <c r="B36" s="191"/>
      <c r="C36" s="97" t="s">
        <v>187</v>
      </c>
      <c r="D36" s="97">
        <v>1642</v>
      </c>
      <c r="E36" s="97">
        <v>82088</v>
      </c>
      <c r="F36" s="97" t="s">
        <v>177</v>
      </c>
      <c r="G36" s="189"/>
      <c r="H36" s="97" t="s">
        <v>171</v>
      </c>
    </row>
    <row r="37" spans="1:8" x14ac:dyDescent="0.3">
      <c r="A37" s="101" t="s">
        <v>180</v>
      </c>
      <c r="B37" s="191"/>
      <c r="C37" s="187" t="s">
        <v>179</v>
      </c>
      <c r="D37" s="187">
        <v>17496</v>
      </c>
      <c r="E37" s="187">
        <v>1215859</v>
      </c>
      <c r="F37" s="187" t="s">
        <v>178</v>
      </c>
      <c r="G37" s="189"/>
      <c r="H37" s="97" t="s">
        <v>171</v>
      </c>
    </row>
    <row r="38" spans="1:8" x14ac:dyDescent="0.3">
      <c r="A38" s="102" t="s">
        <v>181</v>
      </c>
      <c r="B38" s="191"/>
      <c r="C38" s="189"/>
      <c r="D38" s="189"/>
      <c r="E38" s="189"/>
      <c r="F38" s="189"/>
      <c r="G38" s="189"/>
      <c r="H38" s="103">
        <v>449285</v>
      </c>
    </row>
    <row r="39" spans="1:8" ht="57.6" x14ac:dyDescent="0.3">
      <c r="A39" s="55" t="s">
        <v>77</v>
      </c>
      <c r="B39" s="36" t="s">
        <v>38</v>
      </c>
      <c r="C39" s="36" t="s">
        <v>39</v>
      </c>
      <c r="D39" s="36" t="s">
        <v>41</v>
      </c>
      <c r="E39" s="36" t="s">
        <v>79</v>
      </c>
      <c r="F39" s="36" t="s">
        <v>42</v>
      </c>
      <c r="G39" s="36" t="s">
        <v>56</v>
      </c>
      <c r="H39" s="36" t="s">
        <v>76</v>
      </c>
    </row>
    <row r="40" spans="1:8" x14ac:dyDescent="0.3">
      <c r="A40" s="113" t="s">
        <v>149</v>
      </c>
      <c r="B40" s="94" t="s">
        <v>145</v>
      </c>
      <c r="C40" s="43" t="s">
        <v>154</v>
      </c>
      <c r="D40" s="43">
        <v>5252</v>
      </c>
      <c r="E40" s="43">
        <v>785536</v>
      </c>
      <c r="F40" s="187">
        <v>35</v>
      </c>
      <c r="G40" s="192" t="s">
        <v>174</v>
      </c>
      <c r="H40" s="43">
        <v>165466</v>
      </c>
    </row>
    <row r="41" spans="1:8" x14ac:dyDescent="0.3">
      <c r="A41" s="113" t="s">
        <v>150</v>
      </c>
      <c r="B41" s="94" t="s">
        <v>145</v>
      </c>
      <c r="C41" s="43" t="s">
        <v>155</v>
      </c>
      <c r="D41" s="43">
        <v>5252</v>
      </c>
      <c r="E41" s="43">
        <v>617815</v>
      </c>
      <c r="F41" s="189"/>
      <c r="G41" s="192"/>
      <c r="H41" s="43">
        <v>340339</v>
      </c>
    </row>
    <row r="42" spans="1:8" x14ac:dyDescent="0.3">
      <c r="A42" s="113" t="s">
        <v>151</v>
      </c>
      <c r="B42" s="94" t="s">
        <v>145</v>
      </c>
      <c r="C42" s="43" t="s">
        <v>156</v>
      </c>
      <c r="D42" s="43">
        <v>8220</v>
      </c>
      <c r="E42" s="43">
        <v>1081475</v>
      </c>
      <c r="F42" s="189"/>
      <c r="G42" s="192"/>
      <c r="H42" s="43">
        <v>548261</v>
      </c>
    </row>
    <row r="43" spans="1:8" ht="24" x14ac:dyDescent="0.3">
      <c r="A43" s="113" t="s">
        <v>152</v>
      </c>
      <c r="B43" s="94" t="s">
        <v>145</v>
      </c>
      <c r="C43" s="43">
        <v>2013</v>
      </c>
      <c r="D43" s="43">
        <v>650</v>
      </c>
      <c r="E43" s="43">
        <v>69200</v>
      </c>
      <c r="F43" s="189"/>
      <c r="G43" s="192"/>
      <c r="H43" s="43">
        <v>148173</v>
      </c>
    </row>
    <row r="44" spans="1:8" x14ac:dyDescent="0.3">
      <c r="A44" s="113" t="s">
        <v>153</v>
      </c>
      <c r="B44" s="94" t="s">
        <v>145</v>
      </c>
      <c r="C44" s="43">
        <v>2001</v>
      </c>
      <c r="D44" s="106"/>
      <c r="E44" s="43">
        <v>4064</v>
      </c>
      <c r="F44" s="188"/>
      <c r="G44" s="99">
        <v>92</v>
      </c>
      <c r="H44" s="43">
        <v>11342</v>
      </c>
    </row>
    <row r="45" spans="1:8" ht="80.400000000000006" customHeight="1" x14ac:dyDescent="0.3">
      <c r="A45" s="55" t="s">
        <v>72</v>
      </c>
      <c r="B45" s="36" t="s">
        <v>38</v>
      </c>
      <c r="C45" s="36" t="s">
        <v>39</v>
      </c>
      <c r="D45" s="36" t="s">
        <v>74</v>
      </c>
      <c r="E45" s="36" t="s">
        <v>42</v>
      </c>
      <c r="F45" s="36" t="s">
        <v>56</v>
      </c>
      <c r="G45" s="36" t="s">
        <v>80</v>
      </c>
    </row>
    <row r="46" spans="1:8" x14ac:dyDescent="0.3">
      <c r="A46" s="104" t="s">
        <v>157</v>
      </c>
      <c r="B46" s="94" t="s">
        <v>145</v>
      </c>
      <c r="C46" s="43" t="s">
        <v>164</v>
      </c>
      <c r="D46" s="43">
        <v>600</v>
      </c>
      <c r="E46" s="108">
        <v>50</v>
      </c>
      <c r="F46" s="187" t="s">
        <v>173</v>
      </c>
      <c r="G46" s="43">
        <v>228840</v>
      </c>
      <c r="H46" s="37"/>
    </row>
    <row r="47" spans="1:8" x14ac:dyDescent="0.3">
      <c r="A47" s="104" t="s">
        <v>158</v>
      </c>
      <c r="B47" s="94" t="s">
        <v>145</v>
      </c>
      <c r="C47" s="43">
        <v>1974</v>
      </c>
      <c r="D47" s="43">
        <v>800</v>
      </c>
      <c r="E47" s="108">
        <v>50</v>
      </c>
      <c r="F47" s="189"/>
      <c r="G47" s="187">
        <v>12716</v>
      </c>
      <c r="H47" s="37"/>
    </row>
    <row r="48" spans="1:8" x14ac:dyDescent="0.3">
      <c r="A48" s="104" t="s">
        <v>162</v>
      </c>
      <c r="B48" s="94" t="s">
        <v>145</v>
      </c>
      <c r="C48" s="43" t="s">
        <v>156</v>
      </c>
      <c r="D48" s="43">
        <v>800</v>
      </c>
      <c r="E48" s="108">
        <v>30</v>
      </c>
      <c r="F48" s="189"/>
      <c r="G48" s="188"/>
      <c r="H48" s="37"/>
    </row>
    <row r="49" spans="1:8" ht="27.6" x14ac:dyDescent="0.3">
      <c r="A49" s="104" t="s">
        <v>160</v>
      </c>
      <c r="B49" s="94" t="s">
        <v>159</v>
      </c>
      <c r="C49" s="43" t="s">
        <v>165</v>
      </c>
      <c r="D49" s="43">
        <v>200</v>
      </c>
      <c r="E49" s="108">
        <v>40</v>
      </c>
      <c r="F49" s="189"/>
      <c r="G49" s="43">
        <v>27794</v>
      </c>
      <c r="H49" s="37"/>
    </row>
    <row r="50" spans="1:8" ht="24" x14ac:dyDescent="0.3">
      <c r="A50" s="104" t="s">
        <v>163</v>
      </c>
      <c r="B50" s="94" t="s">
        <v>145</v>
      </c>
      <c r="C50" s="43">
        <v>2013</v>
      </c>
      <c r="D50" s="43">
        <v>300</v>
      </c>
      <c r="E50" s="108">
        <v>30</v>
      </c>
      <c r="F50" s="189"/>
      <c r="G50" s="98" t="s">
        <v>171</v>
      </c>
      <c r="H50" s="37"/>
    </row>
    <row r="51" spans="1:8" ht="24" x14ac:dyDescent="0.3">
      <c r="A51" s="104" t="s">
        <v>161</v>
      </c>
      <c r="B51" s="94" t="s">
        <v>145</v>
      </c>
      <c r="C51" s="43" t="s">
        <v>155</v>
      </c>
      <c r="D51" s="43">
        <v>2000</v>
      </c>
      <c r="E51" s="108">
        <v>38</v>
      </c>
      <c r="F51" s="188"/>
      <c r="G51" s="43" t="s">
        <v>171</v>
      </c>
      <c r="H51" s="37"/>
    </row>
    <row r="52" spans="1:8" x14ac:dyDescent="0.3">
      <c r="H52" s="4"/>
    </row>
  </sheetData>
  <mergeCells count="17">
    <mergeCell ref="G47:G48"/>
    <mergeCell ref="G33:G38"/>
    <mergeCell ref="F46:F51"/>
    <mergeCell ref="B33:B38"/>
    <mergeCell ref="E37:E38"/>
    <mergeCell ref="F40:F44"/>
    <mergeCell ref="F37:F38"/>
    <mergeCell ref="D37:D38"/>
    <mergeCell ref="C37:C38"/>
    <mergeCell ref="G40:G43"/>
    <mergeCell ref="A23:D23"/>
    <mergeCell ref="B1:D1"/>
    <mergeCell ref="A3:D3"/>
    <mergeCell ref="G9:J9"/>
    <mergeCell ref="C18:D18"/>
    <mergeCell ref="C19:D19"/>
    <mergeCell ref="C20:D20"/>
  </mergeCells>
  <phoneticPr fontId="27" type="noConversion"/>
  <pageMargins left="0.7" right="0.7" top="0.75" bottom="0.75" header="0.3" footer="0.3"/>
  <pageSetup paperSize="8" scale="68"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K25"/>
  <sheetViews>
    <sheetView view="pageBreakPreview" zoomScale="60" zoomScaleNormal="90" workbookViewId="0">
      <selection activeCell="J11" sqref="J11"/>
    </sheetView>
  </sheetViews>
  <sheetFormatPr defaultRowHeight="14.4" x14ac:dyDescent="0.3"/>
  <cols>
    <col min="1" max="1" width="39.109375" style="3" customWidth="1"/>
    <col min="2" max="2" width="17.5546875" customWidth="1"/>
    <col min="3" max="3" width="24.44140625" customWidth="1"/>
    <col min="4" max="5" width="20.5546875" customWidth="1"/>
    <col min="6" max="6" width="18" customWidth="1"/>
    <col min="7" max="8" width="16.33203125" customWidth="1"/>
    <col min="9" max="9" width="15.6640625" customWidth="1"/>
    <col min="10" max="10" width="12.6640625" customWidth="1"/>
    <col min="11" max="11" width="55.88671875" customWidth="1"/>
    <col min="12" max="12" width="42.44140625" customWidth="1"/>
    <col min="13" max="13" width="22.5546875" customWidth="1"/>
  </cols>
  <sheetData>
    <row r="1" spans="1:11" ht="49.5" customHeight="1" thickBot="1" x14ac:dyDescent="0.35">
      <c r="A1" s="7" t="s">
        <v>140</v>
      </c>
      <c r="B1" s="195" t="str">
        <f>Ūdenssaimniec_ESOŠS_VĒRTĒJUMS!B1</f>
        <v>JŪRMALAS PILSĒTA</v>
      </c>
      <c r="C1" s="196"/>
      <c r="D1" s="196"/>
      <c r="E1" s="77"/>
      <c r="F1" s="59"/>
    </row>
    <row r="2" spans="1:11" ht="21.75" customHeight="1" x14ac:dyDescent="0.3">
      <c r="A2" s="5"/>
      <c r="B2" s="6"/>
      <c r="C2" s="6"/>
      <c r="D2" s="6"/>
      <c r="E2" s="6"/>
    </row>
    <row r="3" spans="1:11" s="4" customFormat="1" ht="18" customHeight="1" x14ac:dyDescent="0.3">
      <c r="A3" s="178" t="s">
        <v>36</v>
      </c>
      <c r="B3" s="178"/>
      <c r="C3" s="197"/>
      <c r="D3" s="197"/>
      <c r="E3" s="78"/>
    </row>
    <row r="4" spans="1:11" ht="29.4" customHeight="1" x14ac:dyDescent="0.3">
      <c r="A4" s="42" t="s">
        <v>44</v>
      </c>
      <c r="B4" s="129">
        <v>2125474</v>
      </c>
      <c r="C4" s="131"/>
      <c r="D4" s="22"/>
      <c r="E4" s="79"/>
    </row>
    <row r="5" spans="1:11" ht="28.8" x14ac:dyDescent="0.3">
      <c r="A5" s="23" t="s">
        <v>37</v>
      </c>
      <c r="B5" s="31">
        <v>2001870</v>
      </c>
      <c r="C5" s="130">
        <f>B5/B4</f>
        <v>0.94184638344199934</v>
      </c>
      <c r="D5" s="120"/>
      <c r="E5" s="80"/>
    </row>
    <row r="6" spans="1:11" ht="28.8" x14ac:dyDescent="0.3">
      <c r="A6" s="23" t="s">
        <v>86</v>
      </c>
      <c r="B6" s="31">
        <v>42835</v>
      </c>
      <c r="C6" s="30">
        <f>B6/B4</f>
        <v>2.0153151720510343E-2</v>
      </c>
      <c r="D6" s="10"/>
      <c r="E6" s="80"/>
      <c r="F6" s="59"/>
    </row>
    <row r="7" spans="1:11" ht="80.400000000000006" customHeight="1" x14ac:dyDescent="0.3">
      <c r="A7" s="63" t="s">
        <v>93</v>
      </c>
      <c r="B7" s="36" t="s">
        <v>38</v>
      </c>
      <c r="C7" s="36" t="s">
        <v>39</v>
      </c>
      <c r="D7" s="36" t="s">
        <v>41</v>
      </c>
      <c r="E7" s="36" t="s">
        <v>136</v>
      </c>
      <c r="F7" s="36" t="s">
        <v>43</v>
      </c>
      <c r="G7" s="36" t="s">
        <v>42</v>
      </c>
      <c r="H7" s="36" t="s">
        <v>56</v>
      </c>
      <c r="I7" s="36" t="s">
        <v>45</v>
      </c>
      <c r="J7" s="36" t="s">
        <v>54</v>
      </c>
      <c r="K7" s="36" t="s">
        <v>55</v>
      </c>
    </row>
    <row r="8" spans="1:11" s="38" customFormat="1" ht="78" x14ac:dyDescent="0.3">
      <c r="A8" s="39" t="s">
        <v>148</v>
      </c>
      <c r="B8" s="43" t="s">
        <v>145</v>
      </c>
      <c r="C8" s="110">
        <v>2008</v>
      </c>
      <c r="D8" s="110">
        <v>9000</v>
      </c>
      <c r="E8" s="110">
        <v>35667</v>
      </c>
      <c r="F8" s="110">
        <v>2325309</v>
      </c>
      <c r="G8" s="110">
        <v>40</v>
      </c>
      <c r="H8" s="110">
        <v>55</v>
      </c>
      <c r="I8" s="110">
        <v>2181185</v>
      </c>
      <c r="J8" s="111">
        <v>2813.7</v>
      </c>
      <c r="K8" s="112" t="s">
        <v>194</v>
      </c>
    </row>
    <row r="9" spans="1:11" s="38" customFormat="1" x14ac:dyDescent="0.3">
      <c r="A9" s="39" t="s">
        <v>46</v>
      </c>
      <c r="B9" s="43"/>
      <c r="C9" s="43"/>
      <c r="D9" s="43"/>
      <c r="E9" s="43"/>
      <c r="F9" s="128" t="s">
        <v>200</v>
      </c>
      <c r="G9" s="43"/>
      <c r="H9" s="43"/>
      <c r="I9" s="43"/>
      <c r="J9" s="44"/>
      <c r="K9" s="44"/>
    </row>
    <row r="10" spans="1:11" s="38" customFormat="1" ht="43.2" x14ac:dyDescent="0.3">
      <c r="A10" s="39" t="s">
        <v>47</v>
      </c>
      <c r="B10" s="43"/>
      <c r="C10" s="43"/>
      <c r="D10" s="43"/>
      <c r="E10" s="43"/>
      <c r="F10" s="115">
        <v>1123910</v>
      </c>
      <c r="G10" s="128" t="s">
        <v>223</v>
      </c>
      <c r="H10" s="43"/>
      <c r="I10" s="43"/>
      <c r="J10" s="44"/>
      <c r="K10" s="44"/>
    </row>
    <row r="11" spans="1:11" s="38" customFormat="1" ht="150" customHeight="1" x14ac:dyDescent="0.3">
      <c r="A11" s="86" t="s">
        <v>143</v>
      </c>
      <c r="B11" s="204" t="s">
        <v>224</v>
      </c>
      <c r="C11" s="205"/>
      <c r="D11" s="116" t="s">
        <v>204</v>
      </c>
      <c r="E11" s="193" t="s">
        <v>203</v>
      </c>
      <c r="F11" s="194"/>
      <c r="G11" s="37"/>
      <c r="H11" s="37"/>
      <c r="I11" s="37"/>
      <c r="J11" s="84"/>
      <c r="K11" s="84"/>
    </row>
    <row r="12" spans="1:11" s="38" customFormat="1" x14ac:dyDescent="0.3">
      <c r="A12" s="37"/>
      <c r="B12" s="37"/>
      <c r="C12" s="37"/>
      <c r="D12" s="37"/>
      <c r="E12" s="37"/>
      <c r="F12" s="37"/>
      <c r="G12" s="37"/>
      <c r="H12" s="37"/>
      <c r="I12" s="37"/>
      <c r="J12" s="84"/>
      <c r="K12" s="84"/>
    </row>
    <row r="13" spans="1:11" ht="46.95" customHeight="1" x14ac:dyDescent="0.3">
      <c r="A13" s="36" t="s">
        <v>40</v>
      </c>
      <c r="B13" s="36" t="s">
        <v>81</v>
      </c>
      <c r="C13" s="36" t="s">
        <v>137</v>
      </c>
      <c r="D13" s="36" t="s">
        <v>48</v>
      </c>
      <c r="E13" s="37"/>
      <c r="F13" s="38"/>
    </row>
    <row r="14" spans="1:11" x14ac:dyDescent="0.3">
      <c r="A14" s="198" t="s">
        <v>189</v>
      </c>
      <c r="B14" s="40" t="s">
        <v>49</v>
      </c>
      <c r="C14" s="105">
        <v>268</v>
      </c>
      <c r="D14" s="105">
        <v>4.2</v>
      </c>
      <c r="E14" s="81"/>
      <c r="F14" s="38"/>
    </row>
    <row r="15" spans="1:11" x14ac:dyDescent="0.3">
      <c r="A15" s="199"/>
      <c r="B15" s="40" t="s">
        <v>50</v>
      </c>
      <c r="C15" s="105">
        <v>532</v>
      </c>
      <c r="D15" s="105">
        <v>42.74</v>
      </c>
      <c r="E15" s="81"/>
      <c r="F15" s="38"/>
    </row>
    <row r="16" spans="1:11" x14ac:dyDescent="0.3">
      <c r="A16" s="199"/>
      <c r="B16" s="40" t="s">
        <v>51</v>
      </c>
      <c r="C16" s="105">
        <v>215.83</v>
      </c>
      <c r="D16" s="105">
        <v>5.62</v>
      </c>
      <c r="E16" s="81"/>
      <c r="F16" s="38"/>
    </row>
    <row r="17" spans="1:6" x14ac:dyDescent="0.3">
      <c r="A17" s="199"/>
      <c r="B17" s="40" t="s">
        <v>52</v>
      </c>
      <c r="C17" s="105">
        <v>66</v>
      </c>
      <c r="D17" s="105">
        <v>10</v>
      </c>
      <c r="E17" s="81"/>
      <c r="F17" s="38"/>
    </row>
    <row r="18" spans="1:6" x14ac:dyDescent="0.3">
      <c r="A18" s="199"/>
      <c r="B18" s="40" t="s">
        <v>53</v>
      </c>
      <c r="C18" s="105">
        <v>7.6</v>
      </c>
      <c r="D18" s="105">
        <v>0.42499999999999999</v>
      </c>
      <c r="E18" s="81"/>
      <c r="F18" s="38"/>
    </row>
    <row r="19" spans="1:6" ht="28.8" x14ac:dyDescent="0.3">
      <c r="A19" s="200"/>
      <c r="B19" s="82" t="s">
        <v>138</v>
      </c>
      <c r="C19" s="105">
        <v>28456</v>
      </c>
      <c r="D19" s="29"/>
      <c r="E19" s="81"/>
      <c r="F19" s="38"/>
    </row>
    <row r="20" spans="1:6" ht="29.4" customHeight="1" x14ac:dyDescent="0.3">
      <c r="A20" s="201" t="s">
        <v>46</v>
      </c>
      <c r="B20" s="41" t="s">
        <v>49</v>
      </c>
      <c r="C20" s="45"/>
      <c r="D20" s="45"/>
      <c r="E20" s="81"/>
      <c r="F20" s="38"/>
    </row>
    <row r="21" spans="1:6" x14ac:dyDescent="0.3">
      <c r="A21" s="202"/>
      <c r="B21" s="41" t="s">
        <v>50</v>
      </c>
      <c r="C21" s="45"/>
      <c r="D21" s="45"/>
      <c r="E21" s="81"/>
      <c r="F21" s="38"/>
    </row>
    <row r="22" spans="1:6" x14ac:dyDescent="0.3">
      <c r="A22" s="202"/>
      <c r="B22" s="41" t="s">
        <v>51</v>
      </c>
      <c r="C22" s="45"/>
      <c r="D22" s="45"/>
      <c r="E22" s="81"/>
      <c r="F22" s="38"/>
    </row>
    <row r="23" spans="1:6" x14ac:dyDescent="0.3">
      <c r="A23" s="202"/>
      <c r="B23" s="41" t="s">
        <v>52</v>
      </c>
      <c r="C23" s="45"/>
      <c r="D23" s="45"/>
      <c r="E23" s="81"/>
      <c r="F23" s="38"/>
    </row>
    <row r="24" spans="1:6" x14ac:dyDescent="0.3">
      <c r="A24" s="202"/>
      <c r="B24" s="41" t="s">
        <v>53</v>
      </c>
      <c r="C24" s="45"/>
      <c r="D24" s="45"/>
      <c r="E24" s="81"/>
      <c r="F24" s="38"/>
    </row>
    <row r="25" spans="1:6" ht="28.8" x14ac:dyDescent="0.3">
      <c r="A25" s="203"/>
      <c r="B25" s="82" t="s">
        <v>138</v>
      </c>
      <c r="C25" s="45"/>
      <c r="D25" s="29"/>
    </row>
  </sheetData>
  <mergeCells count="6">
    <mergeCell ref="E11:F11"/>
    <mergeCell ref="B1:D1"/>
    <mergeCell ref="A3:D3"/>
    <mergeCell ref="A14:A19"/>
    <mergeCell ref="A20:A25"/>
    <mergeCell ref="B11:C11"/>
  </mergeCells>
  <pageMargins left="0.7" right="0.7" top="0.75" bottom="0.75" header="0.3" footer="0.3"/>
  <pageSetup paperSize="8" scale="77"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E26"/>
  <sheetViews>
    <sheetView view="pageBreakPreview" zoomScale="60" zoomScaleNormal="90" workbookViewId="0">
      <selection activeCell="H14" sqref="H14"/>
    </sheetView>
  </sheetViews>
  <sheetFormatPr defaultRowHeight="14.4" x14ac:dyDescent="0.3"/>
  <cols>
    <col min="1" max="1" width="53.44140625" style="3" customWidth="1"/>
    <col min="2" max="2" width="42.6640625" customWidth="1"/>
    <col min="3" max="3" width="24.44140625" customWidth="1"/>
    <col min="4" max="4" width="18" customWidth="1"/>
    <col min="5" max="6" width="16.33203125" customWidth="1"/>
    <col min="7" max="7" width="14.33203125" customWidth="1"/>
    <col min="8" max="8" width="12.6640625" customWidth="1"/>
    <col min="9" max="9" width="11.44140625" customWidth="1"/>
    <col min="10" max="10" width="42.44140625" customWidth="1"/>
    <col min="11" max="11" width="22.5546875" customWidth="1"/>
  </cols>
  <sheetData>
    <row r="1" spans="1:5" ht="49.5" customHeight="1" thickBot="1" x14ac:dyDescent="0.35">
      <c r="A1" s="7" t="s">
        <v>140</v>
      </c>
      <c r="B1" s="195" t="str">
        <f>Ūdenssaimniec_ESOŠS_VĒRTĒJUMS!B1</f>
        <v>JŪRMALAS PILSĒTA</v>
      </c>
      <c r="C1" s="196"/>
      <c r="D1" s="59"/>
    </row>
    <row r="2" spans="1:5" ht="21.75" customHeight="1" x14ac:dyDescent="0.3">
      <c r="A2" s="5"/>
      <c r="B2" s="6"/>
      <c r="C2" s="6"/>
    </row>
    <row r="3" spans="1:5" s="4" customFormat="1" ht="18" customHeight="1" x14ac:dyDescent="0.3">
      <c r="A3" s="178" t="s">
        <v>62</v>
      </c>
      <c r="B3" s="178"/>
      <c r="C3" s="178"/>
    </row>
    <row r="4" spans="1:5" s="48" customFormat="1" ht="30" customHeight="1" x14ac:dyDescent="0.3">
      <c r="A4" s="49" t="s">
        <v>60</v>
      </c>
      <c r="B4" s="50" t="s">
        <v>216</v>
      </c>
      <c r="C4" s="29"/>
    </row>
    <row r="5" spans="1:5" s="48" customFormat="1" ht="30" customHeight="1" x14ac:dyDescent="0.3">
      <c r="A5" s="49" t="s">
        <v>61</v>
      </c>
      <c r="B5" s="31">
        <v>28525162</v>
      </c>
      <c r="C5" s="29"/>
    </row>
    <row r="6" spans="1:5" s="48" customFormat="1" ht="48" customHeight="1" x14ac:dyDescent="0.3">
      <c r="A6" s="49" t="s">
        <v>102</v>
      </c>
      <c r="B6" s="31">
        <v>2109836</v>
      </c>
      <c r="C6" s="123"/>
      <c r="D6" s="47"/>
    </row>
    <row r="7" spans="1:5" s="48" customFormat="1" ht="69.599999999999994" customHeight="1" x14ac:dyDescent="0.3">
      <c r="A7" s="49" t="s">
        <v>101</v>
      </c>
      <c r="B7" s="125" t="s">
        <v>217</v>
      </c>
      <c r="C7" s="124" t="s">
        <v>218</v>
      </c>
      <c r="D7" s="47"/>
    </row>
    <row r="8" spans="1:5" s="48" customFormat="1" ht="28.8" x14ac:dyDescent="0.3">
      <c r="A8" s="49" t="s">
        <v>82</v>
      </c>
      <c r="B8" s="126">
        <v>7.0119999999999996</v>
      </c>
      <c r="C8" s="124" t="s">
        <v>219</v>
      </c>
      <c r="D8" s="47"/>
    </row>
    <row r="9" spans="1:5" s="48" customFormat="1" x14ac:dyDescent="0.3">
      <c r="A9" s="53"/>
      <c r="B9" s="54"/>
      <c r="C9" s="54"/>
      <c r="D9" s="47"/>
    </row>
    <row r="10" spans="1:5" ht="45" customHeight="1" x14ac:dyDescent="0.3">
      <c r="A10" s="42" t="s">
        <v>57</v>
      </c>
      <c r="B10" s="93">
        <v>1.71</v>
      </c>
      <c r="C10" s="124" t="s">
        <v>220</v>
      </c>
      <c r="E10" s="46"/>
    </row>
    <row r="11" spans="1:5" x14ac:dyDescent="0.3">
      <c r="A11" s="23" t="s">
        <v>59</v>
      </c>
      <c r="B11" s="93">
        <v>0.8</v>
      </c>
      <c r="C11" s="35">
        <f>B11/B10</f>
        <v>0.46783625730994155</v>
      </c>
    </row>
    <row r="12" spans="1:5" x14ac:dyDescent="0.3">
      <c r="A12" s="23" t="s">
        <v>58</v>
      </c>
      <c r="B12" s="93">
        <v>0.91</v>
      </c>
      <c r="C12" s="30">
        <f>B12/B10</f>
        <v>0.53216374269005851</v>
      </c>
    </row>
    <row r="13" spans="1:5" x14ac:dyDescent="0.3">
      <c r="A13" s="51" t="s">
        <v>139</v>
      </c>
      <c r="B13" s="93">
        <v>1.71</v>
      </c>
      <c r="C13" s="29"/>
      <c r="D13" s="59"/>
    </row>
    <row r="14" spans="1:5" x14ac:dyDescent="0.3">
      <c r="A14" s="51" t="s">
        <v>103</v>
      </c>
      <c r="B14" s="31">
        <v>3423725</v>
      </c>
      <c r="C14" s="29"/>
    </row>
    <row r="15" spans="1:5" x14ac:dyDescent="0.3">
      <c r="A15" s="67" t="s">
        <v>104</v>
      </c>
      <c r="B15" s="34">
        <v>3751661</v>
      </c>
      <c r="C15" s="29"/>
    </row>
    <row r="16" spans="1:5" ht="43.2" x14ac:dyDescent="0.3">
      <c r="A16" s="65" t="s">
        <v>66</v>
      </c>
      <c r="B16" s="127" t="s">
        <v>221</v>
      </c>
      <c r="C16" s="66"/>
      <c r="D16" s="46"/>
    </row>
    <row r="17" spans="1:4" ht="28.8" x14ac:dyDescent="0.3">
      <c r="A17" s="65" t="s">
        <v>24</v>
      </c>
      <c r="B17" s="127" t="s">
        <v>222</v>
      </c>
      <c r="C17" s="66"/>
    </row>
    <row r="18" spans="1:4" ht="28.8" x14ac:dyDescent="0.3">
      <c r="A18" s="65" t="s">
        <v>87</v>
      </c>
      <c r="B18" s="45" t="s">
        <v>202</v>
      </c>
      <c r="C18" s="66"/>
      <c r="D18" s="59"/>
    </row>
    <row r="19" spans="1:4" ht="15.6" customHeight="1" x14ac:dyDescent="0.3">
      <c r="A19" s="206" t="s">
        <v>63</v>
      </c>
      <c r="B19" s="207"/>
      <c r="C19" s="206"/>
    </row>
    <row r="20" spans="1:4" ht="49.2" customHeight="1" x14ac:dyDescent="0.3">
      <c r="A20" s="42" t="s">
        <v>64</v>
      </c>
      <c r="B20" s="93">
        <v>0.9</v>
      </c>
      <c r="C20" s="124" t="s">
        <v>220</v>
      </c>
    </row>
    <row r="21" spans="1:4" x14ac:dyDescent="0.3">
      <c r="A21" s="51" t="s">
        <v>105</v>
      </c>
      <c r="B21" s="31">
        <v>1832119</v>
      </c>
      <c r="C21" s="29"/>
    </row>
    <row r="22" spans="1:4" x14ac:dyDescent="0.3">
      <c r="A22" s="51" t="s">
        <v>106</v>
      </c>
      <c r="B22" s="31">
        <v>2455983</v>
      </c>
      <c r="C22" s="29"/>
    </row>
    <row r="23" spans="1:4" ht="43.2" x14ac:dyDescent="0.3">
      <c r="A23" s="52" t="s">
        <v>65</v>
      </c>
      <c r="B23" s="107" t="s">
        <v>191</v>
      </c>
      <c r="C23" s="29"/>
    </row>
    <row r="24" spans="1:4" ht="28.8" x14ac:dyDescent="0.3">
      <c r="A24" s="52" t="s">
        <v>24</v>
      </c>
      <c r="B24" s="107" t="s">
        <v>190</v>
      </c>
      <c r="C24" s="29"/>
    </row>
    <row r="25" spans="1:4" ht="28.8" x14ac:dyDescent="0.3">
      <c r="A25" s="52" t="s">
        <v>67</v>
      </c>
      <c r="B25" s="45" t="s">
        <v>202</v>
      </c>
      <c r="C25" s="29"/>
    </row>
    <row r="26" spans="1:4" x14ac:dyDescent="0.3">
      <c r="A26" s="59"/>
    </row>
  </sheetData>
  <mergeCells count="3">
    <mergeCell ref="B1:C1"/>
    <mergeCell ref="A3:C3"/>
    <mergeCell ref="A19:C19"/>
  </mergeCells>
  <pageMargins left="0.7" right="0.7" top="0.75" bottom="0.75" header="0.3" footer="0.3"/>
  <pageSetup paperSize="9" scale="6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Investiciju_plans_POST2020</vt:lpstr>
      <vt:lpstr>Par aglo. un dec.kan.</vt:lpstr>
      <vt:lpstr>Ūdenssaimniec_ESOŠS_VĒRTĒJUMS</vt:lpstr>
      <vt:lpstr>NAI_esošais_vērtējums</vt:lpstr>
      <vt:lpstr>Ekonomiskais_novērtējums</vt:lpstr>
      <vt:lpstr>Ūdenssaimniec_ESOŠS_VĒRTĒJUMS!Print_Area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2020-04-20T12:35:02Z</dcterms:modified>
</cp:coreProperties>
</file>