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A9ECCFB-2276-4519-8B69-FF33392DC756}" xr6:coauthVersionLast="45" xr6:coauthVersionMax="45" xr10:uidLastSave="{00000000-0000-0000-0000-000000000000}"/>
  <bookViews>
    <workbookView xWindow="-108" yWindow="-108" windowWidth="23256" windowHeight="12576" activeTab="2"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7" l="1"/>
  <c r="C5" i="8" l="1"/>
  <c r="H15" i="1" l="1"/>
  <c r="H11" i="1"/>
  <c r="H35" i="1" l="1"/>
  <c r="H28" i="1"/>
  <c r="H23" i="1"/>
  <c r="H19" i="1"/>
  <c r="C27" i="7" l="1"/>
  <c r="C26" i="7"/>
  <c r="B1" i="9"/>
  <c r="C12" i="9"/>
  <c r="C11" i="9"/>
  <c r="C6" i="8"/>
  <c r="C10" i="7"/>
  <c r="D10" i="7"/>
  <c r="B10" i="7"/>
  <c r="C7" i="7"/>
  <c r="C8" i="7"/>
  <c r="D23" i="1" l="1"/>
  <c r="D28" i="1"/>
  <c r="D19" i="1"/>
  <c r="D35" i="1"/>
</calcChain>
</file>

<file path=xl/sharedStrings.xml><?xml version="1.0" encoding="utf-8"?>
<sst xmlns="http://schemas.openxmlformats.org/spreadsheetml/2006/main" count="275" uniqueCount="208">
  <si>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</si>
  <si>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</si>
  <si>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</si>
  <si>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</si>
  <si>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</si>
  <si>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</si>
  <si>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</si>
  <si>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</si>
  <si>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</si>
  <si>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</si>
  <si>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</si>
  <si>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</si>
  <si>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</si>
  <si>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</si>
  <si>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</si>
  <si>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</si>
  <si>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</si>
  <si>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</si>
  <si>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</si>
  <si>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</si>
  <si>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</si>
  <si>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</si>
  <si>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</si>
  <si>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</si>
  <si>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</si>
  <si>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</si>
  <si>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</si>
  <si>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</si>
  <si>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</si>
  <si>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</si>
  <si>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</si>
  <si>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</si>
  <si>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</si>
  <si>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</si>
  <si>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</si>
  <si>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</si>
  <si>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</si>
  <si>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</si>
  <si>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</si>
  <si>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</si>
  <si>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</si>
  <si>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</si>
  <si>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</si>
  <si>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</si>
  <si>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</si>
  <si>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</si>
  <si>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</si>
  <si>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</si>
  <si>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</si>
  <si>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</si>
  <si>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</si>
  <si>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</si>
  <si>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</si>
  <si>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</si>
  <si>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</si>
  <si>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</si>
  <si>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</si>
  <si>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</si>
  <si>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</si>
  <si>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</si>
  <si>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</si>
  <si>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</si>
  <si>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</si>
  <si>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</si>
  <si>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</si>
  <si>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</si>
  <si>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</si>
  <si>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</si>
  <si>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</si>
  <si>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</si>
  <si>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</si>
  <si>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</si>
  <si>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</si>
  <si>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</si>
  <si>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</si>
  <si>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</si>
  <si>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</si>
  <si>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</si>
  <si>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</si>
  <si>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</si>
  <si>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</si>
  <si>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</si>
  <si>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</si>
  <si>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</si>
  <si>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</si>
  <si>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</si>
  <si>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</si>
  <si>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</si>
  <si>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</si>
  <si>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</si>
  <si>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</si>
  <si>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</si>
  <si>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</si>
  <si>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</si>
  <si>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</si>
  <si>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</si>
  <si>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</si>
  <si>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</si>
  <si>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</si>
  <si>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</si>
  <si>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</si>
  <si>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</si>
  <si>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</si>
  <si>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</si>
  <si>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</si>
  <si>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</si>
  <si>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</si>
  <si>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</si>
  <si>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</si>
  <si>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</si>
  <si>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</si>
  <si>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</si>
  <si>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</si>
  <si>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</si>
  <si>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</si>
  <si>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</si>
  <si>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</si>
  <si>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</si>
  <si>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</si>
  <si>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</si>
  <si>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</si>
  <si>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</si>
  <si>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</si>
  <si>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</si>
  <si>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</si>
  <si>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</si>
  <si>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</si>
  <si>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</si>
  <si>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</si>
  <si>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</si>
  <si>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</si>
  <si>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</si>
  <si>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</si>
  <si>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</si>
  <si>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</si>
  <si>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</si>
  <si>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</si>
  <si>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</si>
  <si>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</si>
  <si>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</si>
  <si>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</si>
  <si>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</si>
  <si>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</si>
  <si>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</si>
  <si>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</si>
  <si>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</si>
  <si>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</si>
  <si>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</si>
  <si>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</si>
  <si>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SKRUNDA</t>
  </si>
  <si>
    <t>Līdz 2020.gada 1.janvārim</t>
  </si>
  <si>
    <t>SIA "Skrundas komunālā saimniecība"</t>
  </si>
  <si>
    <r>
      <t>1.10 Eur/m</t>
    </r>
    <r>
      <rPr>
        <vertAlign val="superscript"/>
        <sz val="11"/>
        <color theme="1"/>
        <rFont val="Calibri"/>
        <family val="2"/>
        <charset val="186"/>
        <scheme val="minor"/>
      </rPr>
      <t>3</t>
    </r>
  </si>
  <si>
    <r>
      <t>7.11 m</t>
    </r>
    <r>
      <rPr>
        <vertAlign val="superscript"/>
        <sz val="11"/>
        <color theme="1"/>
        <rFont val="Calibri"/>
        <family val="2"/>
        <charset val="186"/>
        <scheme val="minor"/>
      </rPr>
      <t xml:space="preserve">3 </t>
    </r>
    <r>
      <rPr>
        <sz val="11"/>
        <color theme="1"/>
        <rFont val="Calibri"/>
        <family val="2"/>
        <scheme val="minor"/>
      </rPr>
      <t>(bez PVN)</t>
    </r>
  </si>
  <si>
    <t>102 229.5 Eur</t>
  </si>
  <si>
    <t>119 993.82 Eur</t>
  </si>
  <si>
    <r>
      <t>1.04 Eur/m</t>
    </r>
    <r>
      <rPr>
        <vertAlign val="superscript"/>
        <sz val="11"/>
        <color theme="1"/>
        <rFont val="Calibri"/>
        <family val="2"/>
        <charset val="186"/>
        <scheme val="minor"/>
      </rPr>
      <t>3</t>
    </r>
  </si>
  <si>
    <t>69 422.64 Eur</t>
  </si>
  <si>
    <t xml:space="preserve">81 708.43 Eur </t>
  </si>
  <si>
    <t>1 -Pērkona iela                                             2-Parka iela</t>
  </si>
  <si>
    <t>Cērpiņi - 1</t>
  </si>
  <si>
    <t>7l/s</t>
  </si>
  <si>
    <t>Bioloģiskie ūdens atdzelžotavas filtri 3gb</t>
  </si>
  <si>
    <t>Pazemes rezervuāri 2gb</t>
  </si>
  <si>
    <t>2x180m3</t>
  </si>
  <si>
    <t>25m3/h(visiem kopā)</t>
  </si>
  <si>
    <t>Rūpniecības iela 14</t>
  </si>
  <si>
    <t>20-30%</t>
  </si>
  <si>
    <t>20t</t>
  </si>
  <si>
    <t>2012.gada lēmums</t>
  </si>
  <si>
    <t>2013.-2025.gads</t>
  </si>
  <si>
    <t>Nav izmaiņu plānotas</t>
  </si>
  <si>
    <t>SIA "Skrundas komunālā saimniecība" - darbs  bez finansējuma.</t>
  </si>
  <si>
    <t>Jā. Aktuālo decentralizēto kanalizācijas pakalpojumu sniedzēju reģistru pašvaldība izvieto pašvaldības ēkā, tas tiek publicēts pašvaldības informatīvajā izdevumā un ar to var iepazīties Skrundas novada pašvaldības mājas lapā www.skrunda.lv. Faktiski izved tikai SKS, bet plāno vēlviens</t>
  </si>
  <si>
    <t>Jā, 25.05.2017. precizēts 2018.gada 26.04.</t>
  </si>
  <si>
    <t>Dūņas izved lauksaimniekam ziemas periodā, ir dūņu tvertne, kas nostājas dūņas un pēc zemniekam.</t>
  </si>
  <si>
    <t>Atbilst un pietiekama, bet var būt problēma stipros nokrišņos, kad ir liels lietus apjoms</t>
  </si>
  <si>
    <t>Šis ir par to kad SKS sniedz pakalpojumu un ietver visu. Nav ārējais, līdz ar to vēl nav pakalpojums</t>
  </si>
  <si>
    <t>2017.gada 1.marts</t>
  </si>
  <si>
    <t>Tarifs nesedz visas izmaksas, bet sedz visas tiešās izmaksas un izdzīvo ar lietus daļu</t>
  </si>
  <si>
    <t>No katra 0.01 Eur/m3 tiek veidots uzkrājums lielākiem avārijas vai remonta darbiem, no kura sedz šādas izmaksas.</t>
  </si>
  <si>
    <t>Plānā ir izbūvēt jaunu pārsūknētavu un turpināt slēgt klāt jaunus lietotājus. Ikgadējais darbu plāns un vīzijas, kas nav fiksētas rakstiski</t>
  </si>
  <si>
    <t>Tā ir galvenā KSS</t>
  </si>
  <si>
    <t>CKS tīklos tie ir aizdambējumi, bet ļoti nemainās, bet saistīts ar sadzīvi.Ēdināšanas uzņēmumi</t>
  </si>
  <si>
    <t>Lielās vietas, kur no lielākas teritorijas ienāku lietus notekūdeņi.</t>
  </si>
  <si>
    <t>Ir, bet tikai no ielām savākšana, ko novada atsevišķi, tās ir galvenās centra ielas.(Saldus, Parka, Kuldīgas un A9, Sākas uz Liepājas ielas)</t>
  </si>
  <si>
    <t>Akas tās ir - Parka ielā tīrākus var laist, jo vistuvāk NAI, bet Pērkona ielā ir tālāk un tur liek netīrākus - ir izbūvēta reste. Uzskaite pēc mašīnām</t>
  </si>
  <si>
    <t>Nē</t>
  </si>
  <si>
    <t>SKS ļauj maksāt pa daļām, ja paši izbūvē.</t>
  </si>
  <si>
    <t>Cērpiņi - 2</t>
  </si>
  <si>
    <t>4 gb</t>
  </si>
  <si>
    <t>Ienākošā  piesārņojuma koncentrācija mg/l, vidēji 2019.gadā</t>
  </si>
  <si>
    <t>Kopējais patēriņs no visām Skrundas pārsūknētavām</t>
  </si>
  <si>
    <t>57582,50</t>
  </si>
  <si>
    <t>184 (502)</t>
  </si>
  <si>
    <t>187 (502)</t>
  </si>
  <si>
    <t>ārpusē ir Silenieki - 2, Silmači - 3, Sustenieki - 7, Bānīšu iela 10 - 2cilv, Klusā iela 18 - 3 cilv., Kuldīgas iela - 26 - 6cilv., Noliktavas iela 12 - 10 cilv.</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</si>
  <si>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</si>
  <si>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</si>
  <si>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</si>
  <si>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</si>
  <si>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12.02.2020.</t>
  </si>
  <si>
    <t>Guna Jaunzeme, Sandis Japēniņs</t>
  </si>
  <si>
    <t>Guna Jaunzeme</t>
  </si>
  <si>
    <t>CSP Kurzemē - 467.41</t>
  </si>
  <si>
    <t>Iesniedz katru gadu, 2020.gadā iesniegts apstiprināt jaunu</t>
  </si>
  <si>
    <t>10703m3</t>
  </si>
  <si>
    <t>15.84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</si>
</sst>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vertAlign val="superscript"/>
      <sz val="11"/>
      <color theme="1"/>
      <name val="Calibri"/>
      <family val="2"/>
      <charset val="186"/>
      <scheme val="minor"/>
    </font>
    <font>
      <i/>
      <sz val="12"/>
      <color theme="1"/>
      <name val="Calibri"/>
      <family val="2"/>
      <scheme val="minor"/>
    </font>
    <font>
      <i/>
      <sz val="10"/>
      <color theme="1"/>
      <name val="Calibri"/>
      <family val="2"/>
      <scheme val="minor"/>
    </font>
    <font>
      <sz val="8"/>
      <name val="Calibri"/>
      <family val="2"/>
      <scheme val="minor"/>
    </font>
    <font>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9" fontId="29" fillId="0" borderId="0" applyFont="0" applyFill="0" applyBorder="0" applyAlignment="0" applyProtection="0"/>
  </cellStyleXfs>
  <cellXfs count="17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0" fillId="4" borderId="1" xfId="0" applyNumberFormat="1" applyFill="1" applyBorder="1" applyAlignment="1">
      <alignment horizontal="center" vertical="top"/>
    </xf>
    <xf numFmtId="4" fontId="0" fillId="4" borderId="1" xfId="0" applyNumberFormat="1" applyFill="1" applyBorder="1" applyAlignment="1">
      <alignment horizontal="center" vertical="top"/>
    </xf>
    <xf numFmtId="3" fontId="0" fillId="4" borderId="7" xfId="0" applyNumberFormat="1" applyFill="1" applyBorder="1" applyAlignment="1">
      <alignment horizontal="center" vertical="top"/>
    </xf>
    <xf numFmtId="0" fontId="2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6" fillId="4"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4" borderId="1" xfId="0" applyFill="1" applyBorder="1" applyAlignment="1">
      <alignment horizontal="center"/>
    </xf>
    <xf numFmtId="0" fontId="3" fillId="4" borderId="1" xfId="0" applyFont="1" applyFill="1" applyBorder="1" applyAlignment="1">
      <alignment vertical="top" wrapText="1"/>
    </xf>
    <xf numFmtId="0" fontId="0" fillId="0" borderId="4" xfId="0" applyBorder="1" applyAlignment="1">
      <alignment horizontal="center" vertical="center"/>
    </xf>
    <xf numFmtId="0" fontId="3" fillId="2" borderId="1" xfId="0" applyFont="1" applyFill="1" applyBorder="1" applyAlignment="1">
      <alignment horizontal="center" vertical="top"/>
    </xf>
    <xf numFmtId="165" fontId="0" fillId="0" borderId="1" xfId="0" applyNumberFormat="1" applyFill="1" applyBorder="1" applyAlignment="1">
      <alignment horizontal="center" vertical="top"/>
    </xf>
    <xf numFmtId="165" fontId="0" fillId="4" borderId="1" xfId="0" applyNumberFormat="1" applyFill="1" applyBorder="1" applyAlignment="1">
      <alignment horizontal="center" vertical="top"/>
    </xf>
    <xf numFmtId="164" fontId="0" fillId="4" borderId="1" xfId="0" applyNumberFormat="1" applyFill="1" applyBorder="1" applyAlignment="1">
      <alignment horizontal="center" vertical="top"/>
    </xf>
    <xf numFmtId="164" fontId="0" fillId="4" borderId="7" xfId="0" applyNumberFormat="1" applyFill="1" applyBorder="1" applyAlignment="1">
      <alignment horizontal="center" vertical="top"/>
    </xf>
    <xf numFmtId="3" fontId="0" fillId="4" borderId="7" xfId="0" applyNumberFormat="1" applyFill="1" applyBorder="1" applyAlignment="1">
      <alignment horizontal="center" vertical="top" wrapText="1"/>
    </xf>
    <xf numFmtId="9" fontId="0" fillId="4" borderId="1" xfId="0" applyNumberFormat="1" applyFill="1" applyBorder="1" applyAlignment="1">
      <alignment horizontal="center" vertical="top"/>
    </xf>
    <xf numFmtId="164" fontId="0" fillId="4" borderId="1" xfId="0" applyNumberFormat="1" applyFill="1" applyBorder="1" applyAlignment="1">
      <alignment horizontal="center" vertical="top" wrapText="1"/>
    </xf>
    <xf numFmtId="0" fontId="0" fillId="4" borderId="1" xfId="0" applyFill="1" applyBorder="1" applyAlignment="1">
      <alignment horizontal="center" wrapText="1"/>
    </xf>
    <xf numFmtId="3" fontId="0" fillId="4" borderId="1" xfId="0" applyNumberFormat="1" applyFont="1" applyFill="1" applyBorder="1" applyAlignment="1">
      <alignment horizontal="center"/>
    </xf>
    <xf numFmtId="9" fontId="16" fillId="4" borderId="1" xfId="2" applyFont="1" applyFill="1" applyBorder="1" applyAlignment="1">
      <alignment horizontal="center" vertical="center" wrapText="1"/>
    </xf>
    <xf numFmtId="3" fontId="0" fillId="8" borderId="1" xfId="0" applyNumberFormat="1" applyFill="1" applyBorder="1" applyAlignment="1">
      <alignment horizontal="center" vertical="top"/>
    </xf>
    <xf numFmtId="4" fontId="16" fillId="4" borderId="1" xfId="0" applyNumberFormat="1" applyFont="1" applyFill="1" applyBorder="1" applyAlignment="1">
      <alignment horizontal="center" vertical="center" wrapText="1"/>
    </xf>
    <xf numFmtId="3" fontId="14" fillId="4" borderId="1" xfId="0" applyNumberFormat="1" applyFont="1" applyFill="1" applyBorder="1" applyAlignment="1">
      <alignment horizontal="center"/>
    </xf>
    <xf numFmtId="3" fontId="0" fillId="2" borderId="1" xfId="0" applyNumberFormat="1" applyFill="1" applyBorder="1" applyAlignment="1">
      <alignment horizontal="center" vertical="top"/>
    </xf>
    <xf numFmtId="0" fontId="0" fillId="0" borderId="0" xfId="0" applyFill="1" applyBorder="1" applyAlignment="1">
      <alignment vertical="top"/>
    </xf>
    <xf numFmtId="49" fontId="0" fillId="4" borderId="1" xfId="0" applyNumberFormat="1" applyFill="1" applyBorder="1" applyAlignment="1">
      <alignment horizontal="center" vertical="top"/>
    </xf>
    <xf numFmtId="0" fontId="7" fillId="3" borderId="6"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0" fillId="4" borderId="0" xfId="0" applyFill="1" applyAlignment="1">
      <alignment wrapText="1"/>
    </xf>
    <xf numFmtId="9" fontId="20" fillId="0" borderId="1" xfId="0" applyNumberFormat="1" applyFont="1" applyFill="1" applyBorder="1" applyAlignment="1">
      <alignment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0" fillId="0" borderId="21" xfId="0" applyBorder="1" applyAlignment="1">
      <alignment horizontal="center" wrapText="1"/>
    </xf>
    <xf numFmtId="0" fontId="0" fillId="0" borderId="0" xfId="0" applyAlignment="1">
      <alignment horizontal="center" wrapText="1"/>
    </xf>
    <xf numFmtId="0" fontId="20" fillId="0" borderId="1" xfId="0" applyFont="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Normal 2" xfId="1" xr:uid="{00000000-0005-0000-0000-000000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70" zoomScaleNormal="90" zoomScaleSheetLayoutView="70" workbookViewId="0">
      <selection activeCell="B2" sqref="B2:D2"/>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29.4" thickBot="1" x14ac:dyDescent="0.35">
      <c r="A1" s="7" t="s">
        <v>145</v>
      </c>
      <c r="B1" s="118" t="s">
        <v>149</v>
      </c>
      <c r="C1" s="119"/>
      <c r="D1" s="120"/>
    </row>
    <row r="2" spans="1:8" ht="31.8" thickBot="1" x14ac:dyDescent="0.35">
      <c r="A2" s="114" t="s">
        <v>197</v>
      </c>
      <c r="B2" s="121" t="s">
        <v>151</v>
      </c>
      <c r="C2" s="122"/>
      <c r="D2" s="123"/>
    </row>
    <row r="3" spans="1:8" ht="16.2" thickBot="1" x14ac:dyDescent="0.35">
      <c r="A3" s="114" t="s">
        <v>198</v>
      </c>
      <c r="B3" s="121" t="s">
        <v>201</v>
      </c>
      <c r="C3" s="122"/>
      <c r="D3" s="123"/>
    </row>
    <row r="4" spans="1:8" ht="31.8" thickBot="1" x14ac:dyDescent="0.35">
      <c r="A4" s="114" t="s">
        <v>199</v>
      </c>
      <c r="B4" s="121" t="s">
        <v>202</v>
      </c>
      <c r="C4" s="122"/>
      <c r="D4" s="123"/>
    </row>
    <row r="5" spans="1:8" ht="49.5" customHeight="1" thickBot="1" x14ac:dyDescent="0.35">
      <c r="A5" s="115" t="s">
        <v>200</v>
      </c>
      <c r="B5" s="121" t="s">
        <v>203</v>
      </c>
      <c r="C5" s="122"/>
      <c r="D5" s="123"/>
    </row>
    <row r="6" spans="1:8" ht="21.75" customHeight="1" x14ac:dyDescent="0.3">
      <c r="A6" s="5"/>
      <c r="B6" s="6"/>
      <c r="C6" s="6"/>
      <c r="D6" s="6"/>
    </row>
    <row r="7" spans="1:8" s="4" customFormat="1" ht="18" customHeight="1" x14ac:dyDescent="0.3">
      <c r="A7" s="128" t="s">
        <v>113</v>
      </c>
      <c r="B7" s="128"/>
      <c r="C7" s="128"/>
      <c r="D7" s="128"/>
      <c r="E7" s="133" t="s">
        <v>114</v>
      </c>
      <c r="F7" s="133"/>
      <c r="G7" s="133"/>
      <c r="H7" s="133"/>
    </row>
    <row r="8" spans="1:8" ht="55.5" customHeight="1" x14ac:dyDescent="0.3">
      <c r="A8" s="130" t="s">
        <v>7</v>
      </c>
      <c r="B8" s="130" t="s">
        <v>95</v>
      </c>
      <c r="C8" s="130" t="s">
        <v>130</v>
      </c>
      <c r="D8" s="129" t="s">
        <v>22</v>
      </c>
      <c r="E8" s="134" t="s">
        <v>7</v>
      </c>
      <c r="F8" s="134" t="s">
        <v>115</v>
      </c>
      <c r="G8" s="134" t="s">
        <v>9</v>
      </c>
      <c r="H8" s="135" t="s">
        <v>22</v>
      </c>
    </row>
    <row r="9" spans="1:8" ht="129" customHeight="1" x14ac:dyDescent="0.3">
      <c r="A9" s="130"/>
      <c r="B9" s="130"/>
      <c r="C9" s="130"/>
      <c r="D9" s="129"/>
      <c r="E9" s="134"/>
      <c r="F9" s="134"/>
      <c r="G9" s="134"/>
      <c r="H9" s="135"/>
    </row>
    <row r="10" spans="1:8" x14ac:dyDescent="0.3">
      <c r="A10" s="125" t="s">
        <v>18</v>
      </c>
      <c r="B10" s="125"/>
      <c r="C10" s="125"/>
      <c r="D10" s="125"/>
      <c r="E10" s="138" t="s">
        <v>135</v>
      </c>
      <c r="F10" s="138"/>
      <c r="G10" s="138"/>
      <c r="H10" s="138"/>
    </row>
    <row r="11" spans="1:8" ht="46.95" customHeight="1" x14ac:dyDescent="0.3">
      <c r="A11" s="18" t="s">
        <v>19</v>
      </c>
      <c r="B11" s="8"/>
      <c r="C11" s="111" t="s">
        <v>194</v>
      </c>
      <c r="D11" s="8">
        <v>2209501</v>
      </c>
      <c r="E11" s="69" t="s">
        <v>131</v>
      </c>
      <c r="F11" s="70"/>
      <c r="G11" s="108" t="s">
        <v>195</v>
      </c>
      <c r="H11" s="108">
        <f>H12+H14</f>
        <v>1516582</v>
      </c>
    </row>
    <row r="12" spans="1:8" x14ac:dyDescent="0.3">
      <c r="A12" s="19" t="s">
        <v>0</v>
      </c>
      <c r="B12" s="44">
        <v>8.9499999999999993</v>
      </c>
      <c r="C12" s="9"/>
      <c r="D12" s="55">
        <v>2053690</v>
      </c>
      <c r="E12" s="141" t="s">
        <v>119</v>
      </c>
      <c r="F12" s="143">
        <v>9.77</v>
      </c>
      <c r="G12" s="147"/>
      <c r="H12" s="145">
        <v>1516582</v>
      </c>
    </row>
    <row r="13" spans="1:8" x14ac:dyDescent="0.3">
      <c r="A13" s="19" t="s">
        <v>1</v>
      </c>
      <c r="B13" s="44">
        <v>0.86499999999999999</v>
      </c>
      <c r="C13" s="9"/>
      <c r="D13" s="55">
        <v>155811</v>
      </c>
      <c r="E13" s="142"/>
      <c r="F13" s="144"/>
      <c r="G13" s="148"/>
      <c r="H13" s="146"/>
    </row>
    <row r="14" spans="1:8" x14ac:dyDescent="0.3">
      <c r="A14" s="19" t="s">
        <v>4</v>
      </c>
      <c r="B14" s="44"/>
      <c r="C14" s="9"/>
      <c r="D14" s="31">
        <v>0</v>
      </c>
      <c r="E14" s="19" t="s">
        <v>4</v>
      </c>
      <c r="F14" s="44"/>
      <c r="G14" s="9"/>
      <c r="H14" s="87">
        <v>0</v>
      </c>
    </row>
    <row r="15" spans="1:8" ht="62.4" x14ac:dyDescent="0.3">
      <c r="A15" s="20" t="s">
        <v>21</v>
      </c>
      <c r="B15" s="12"/>
      <c r="C15" s="13"/>
      <c r="D15" s="14">
        <v>96043</v>
      </c>
      <c r="E15" s="72" t="s">
        <v>132</v>
      </c>
      <c r="F15" s="73"/>
      <c r="G15" s="74"/>
      <c r="H15" s="75">
        <f>H16+H17+H18</f>
        <v>0</v>
      </c>
    </row>
    <row r="16" spans="1:8" x14ac:dyDescent="0.3">
      <c r="A16" s="19" t="s">
        <v>2</v>
      </c>
      <c r="B16" s="44" t="s">
        <v>190</v>
      </c>
      <c r="C16" s="9"/>
      <c r="D16" s="55">
        <v>96043</v>
      </c>
      <c r="E16" s="19" t="s">
        <v>120</v>
      </c>
      <c r="F16" s="44"/>
      <c r="G16" s="9"/>
      <c r="H16" s="55">
        <v>0</v>
      </c>
    </row>
    <row r="17" spans="1:9" ht="41.4" x14ac:dyDescent="0.3">
      <c r="A17" s="19" t="s">
        <v>12</v>
      </c>
      <c r="B17" s="44"/>
      <c r="C17" s="9"/>
      <c r="D17" s="55">
        <v>0</v>
      </c>
      <c r="E17" s="19" t="s">
        <v>121</v>
      </c>
      <c r="F17" s="44"/>
      <c r="G17" s="9"/>
      <c r="H17" s="55">
        <v>0</v>
      </c>
    </row>
    <row r="18" spans="1:9" ht="27.6" x14ac:dyDescent="0.3">
      <c r="A18" s="19" t="s">
        <v>11</v>
      </c>
      <c r="B18" s="44"/>
      <c r="C18" s="9"/>
      <c r="D18" s="55">
        <v>0</v>
      </c>
      <c r="E18" s="19" t="s">
        <v>122</v>
      </c>
      <c r="F18" s="44"/>
      <c r="G18" s="9"/>
      <c r="H18" s="55">
        <v>0</v>
      </c>
    </row>
    <row r="19" spans="1:9" ht="85.95" customHeight="1" x14ac:dyDescent="0.3">
      <c r="A19" s="18" t="s">
        <v>20</v>
      </c>
      <c r="B19" s="8"/>
      <c r="C19" s="17" t="s">
        <v>23</v>
      </c>
      <c r="D19" s="8">
        <f>D20+D21+D22</f>
        <v>0</v>
      </c>
      <c r="E19" s="69" t="s">
        <v>133</v>
      </c>
      <c r="F19" s="70"/>
      <c r="G19" s="71" t="s">
        <v>23</v>
      </c>
      <c r="H19" s="70" t="e">
        <f>#REF!+H20+H22</f>
        <v>#REF!</v>
      </c>
    </row>
    <row r="20" spans="1:9" x14ac:dyDescent="0.3">
      <c r="A20" s="19" t="s">
        <v>0</v>
      </c>
      <c r="B20" s="44"/>
      <c r="C20" s="9"/>
      <c r="D20" s="55">
        <v>0</v>
      </c>
      <c r="E20" s="141" t="s">
        <v>1</v>
      </c>
      <c r="F20" s="149"/>
      <c r="G20" s="131"/>
      <c r="H20" s="136">
        <v>0</v>
      </c>
    </row>
    <row r="21" spans="1:9" x14ac:dyDescent="0.3">
      <c r="A21" s="19" t="s">
        <v>1</v>
      </c>
      <c r="B21" s="44"/>
      <c r="C21" s="9"/>
      <c r="D21" s="55">
        <v>0</v>
      </c>
      <c r="E21" s="142"/>
      <c r="F21" s="150"/>
      <c r="G21" s="132"/>
      <c r="H21" s="137"/>
    </row>
    <row r="22" spans="1:9" x14ac:dyDescent="0.3">
      <c r="A22" s="19" t="s">
        <v>4</v>
      </c>
      <c r="B22" s="44"/>
      <c r="C22" s="9"/>
      <c r="D22" s="31">
        <v>0</v>
      </c>
      <c r="E22" s="19" t="s">
        <v>4</v>
      </c>
      <c r="F22" s="44"/>
      <c r="G22" s="9"/>
      <c r="H22" s="31">
        <v>0</v>
      </c>
    </row>
    <row r="23" spans="1:9" ht="78" x14ac:dyDescent="0.3">
      <c r="A23" s="20" t="s">
        <v>116</v>
      </c>
      <c r="B23" s="12"/>
      <c r="C23" s="13"/>
      <c r="D23" s="14">
        <f>D24+D25+D26</f>
        <v>0</v>
      </c>
      <c r="E23" s="72" t="s">
        <v>134</v>
      </c>
      <c r="F23" s="73"/>
      <c r="G23" s="74"/>
      <c r="H23" s="75">
        <f>H24+H25+H26</f>
        <v>0</v>
      </c>
    </row>
    <row r="24" spans="1:9" x14ac:dyDescent="0.3">
      <c r="A24" s="19" t="s">
        <v>2</v>
      </c>
      <c r="B24" s="44"/>
      <c r="C24" s="9"/>
      <c r="D24" s="55">
        <v>0</v>
      </c>
      <c r="E24" s="19" t="s">
        <v>120</v>
      </c>
      <c r="F24" s="44"/>
      <c r="G24" s="9"/>
      <c r="H24" s="55">
        <v>0</v>
      </c>
    </row>
    <row r="25" spans="1:9" ht="41.4" x14ac:dyDescent="0.3">
      <c r="A25" s="19" t="s">
        <v>12</v>
      </c>
      <c r="B25" s="44"/>
      <c r="C25" s="9"/>
      <c r="D25" s="55">
        <v>0</v>
      </c>
      <c r="E25" s="19" t="s">
        <v>121</v>
      </c>
      <c r="F25" s="44"/>
      <c r="G25" s="9"/>
      <c r="H25" s="55">
        <v>0</v>
      </c>
    </row>
    <row r="26" spans="1:9" ht="27.6" x14ac:dyDescent="0.3">
      <c r="A26" s="19" t="s">
        <v>11</v>
      </c>
      <c r="B26" s="44"/>
      <c r="C26" s="9"/>
      <c r="D26" s="55">
        <v>0</v>
      </c>
      <c r="E26" s="19" t="s">
        <v>122</v>
      </c>
      <c r="F26" s="44"/>
      <c r="G26" s="9"/>
      <c r="H26" s="55">
        <v>0</v>
      </c>
    </row>
    <row r="27" spans="1:9" x14ac:dyDescent="0.3">
      <c r="A27" s="125" t="s">
        <v>5</v>
      </c>
      <c r="B27" s="125"/>
      <c r="C27" s="125"/>
      <c r="D27" s="125"/>
      <c r="E27" s="138" t="s">
        <v>117</v>
      </c>
      <c r="F27" s="138"/>
      <c r="G27" s="138"/>
      <c r="H27" s="138"/>
    </row>
    <row r="28" spans="1:9" ht="31.2" customHeight="1" x14ac:dyDescent="0.3">
      <c r="A28" s="20" t="s">
        <v>8</v>
      </c>
      <c r="B28" s="15"/>
      <c r="C28" s="13"/>
      <c r="D28" s="8">
        <f>SUM(D29:D33)</f>
        <v>0</v>
      </c>
      <c r="E28" s="72" t="s">
        <v>118</v>
      </c>
      <c r="F28" s="76"/>
      <c r="G28" s="74"/>
      <c r="H28" s="70">
        <f>SUM(H29:H33)</f>
        <v>0</v>
      </c>
      <c r="I28" t="s">
        <v>123</v>
      </c>
    </row>
    <row r="29" spans="1:9" x14ac:dyDescent="0.3">
      <c r="A29" s="19" t="s">
        <v>0</v>
      </c>
      <c r="B29" s="56"/>
      <c r="C29" s="16"/>
      <c r="D29" s="31">
        <v>0</v>
      </c>
      <c r="E29" s="141" t="s">
        <v>1</v>
      </c>
      <c r="F29" s="151"/>
      <c r="G29" s="153"/>
      <c r="H29" s="136">
        <v>0</v>
      </c>
    </row>
    <row r="30" spans="1:9" x14ac:dyDescent="0.3">
      <c r="A30" s="19" t="s">
        <v>1</v>
      </c>
      <c r="B30" s="44"/>
      <c r="C30" s="9"/>
      <c r="D30" s="55">
        <v>0</v>
      </c>
      <c r="E30" s="142"/>
      <c r="F30" s="152"/>
      <c r="G30" s="154"/>
      <c r="H30" s="137"/>
    </row>
    <row r="31" spans="1:9" x14ac:dyDescent="0.3">
      <c r="A31" s="19" t="s">
        <v>3</v>
      </c>
      <c r="B31" s="44"/>
      <c r="C31" s="9"/>
      <c r="D31" s="55">
        <v>0</v>
      </c>
      <c r="E31" s="19" t="s">
        <v>124</v>
      </c>
      <c r="F31" s="44"/>
      <c r="G31" s="9"/>
      <c r="H31" s="55">
        <v>0</v>
      </c>
    </row>
    <row r="32" spans="1:9" ht="31.95" customHeight="1" x14ac:dyDescent="0.3">
      <c r="A32" s="19" t="s">
        <v>16</v>
      </c>
      <c r="B32" s="44"/>
      <c r="C32" s="9"/>
      <c r="D32" s="55">
        <v>0</v>
      </c>
      <c r="E32" s="141" t="s">
        <v>125</v>
      </c>
      <c r="F32" s="149"/>
      <c r="G32" s="131"/>
      <c r="H32" s="136"/>
    </row>
    <row r="33" spans="1:8" ht="31.95" customHeight="1" x14ac:dyDescent="0.3">
      <c r="A33" s="19" t="s">
        <v>91</v>
      </c>
      <c r="B33" s="44"/>
      <c r="C33" s="9"/>
      <c r="D33" s="55"/>
      <c r="E33" s="142"/>
      <c r="F33" s="150"/>
      <c r="G33" s="132"/>
      <c r="H33" s="137"/>
    </row>
    <row r="34" spans="1:8" ht="30.6" customHeight="1" x14ac:dyDescent="0.3">
      <c r="A34" s="126" t="s">
        <v>6</v>
      </c>
      <c r="B34" s="127"/>
      <c r="C34" s="127"/>
      <c r="D34" s="127"/>
      <c r="E34" s="139" t="s">
        <v>126</v>
      </c>
      <c r="F34" s="140"/>
      <c r="G34" s="140"/>
      <c r="H34" s="140"/>
    </row>
    <row r="35" spans="1:8" ht="46.8" x14ac:dyDescent="0.3">
      <c r="A35" s="20" t="s">
        <v>86</v>
      </c>
      <c r="B35" s="12"/>
      <c r="C35" s="13"/>
      <c r="D35" s="8">
        <f>SUM(D36:D39)</f>
        <v>0</v>
      </c>
      <c r="E35" s="72" t="s">
        <v>86</v>
      </c>
      <c r="F35" s="73"/>
      <c r="G35" s="74"/>
      <c r="H35" s="70">
        <f>SUM(H36:H38)</f>
        <v>0</v>
      </c>
    </row>
    <row r="36" spans="1:8" ht="69" x14ac:dyDescent="0.3">
      <c r="A36" s="19" t="s">
        <v>13</v>
      </c>
      <c r="B36" s="44"/>
      <c r="C36" s="9"/>
      <c r="D36" s="57">
        <v>0</v>
      </c>
      <c r="E36" s="19" t="s">
        <v>127</v>
      </c>
      <c r="F36" s="44"/>
      <c r="G36" s="9"/>
      <c r="H36" s="57">
        <v>0</v>
      </c>
    </row>
    <row r="37" spans="1:8" ht="27.6" x14ac:dyDescent="0.3">
      <c r="A37" s="19" t="s">
        <v>14</v>
      </c>
      <c r="B37" s="44"/>
      <c r="C37" s="9"/>
      <c r="D37" s="57">
        <v>0</v>
      </c>
      <c r="E37" s="19" t="s">
        <v>128</v>
      </c>
      <c r="F37" s="44"/>
      <c r="G37" s="9"/>
      <c r="H37" s="57">
        <v>0</v>
      </c>
    </row>
    <row r="38" spans="1:8" ht="27.6" x14ac:dyDescent="0.3">
      <c r="A38" s="19" t="s">
        <v>15</v>
      </c>
      <c r="B38" s="44"/>
      <c r="C38" s="9"/>
      <c r="D38" s="57">
        <v>0</v>
      </c>
      <c r="E38" s="19" t="s">
        <v>129</v>
      </c>
      <c r="F38" s="44"/>
      <c r="G38" s="9"/>
      <c r="H38" s="57">
        <v>0</v>
      </c>
    </row>
    <row r="39" spans="1:8" ht="27.6" x14ac:dyDescent="0.3">
      <c r="A39" s="19" t="s">
        <v>17</v>
      </c>
      <c r="B39" s="44">
        <v>0</v>
      </c>
      <c r="C39" s="9"/>
      <c r="D39" s="57">
        <v>0</v>
      </c>
    </row>
    <row r="40" spans="1:8" ht="30" customHeight="1" x14ac:dyDescent="0.3">
      <c r="A40" s="124" t="s">
        <v>10</v>
      </c>
      <c r="B40" s="124"/>
      <c r="C40" s="124"/>
      <c r="D40" s="124"/>
      <c r="E40" s="124" t="s">
        <v>10</v>
      </c>
      <c r="F40" s="124"/>
      <c r="G40" s="124"/>
      <c r="H40" s="124"/>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B1:D1"/>
    <mergeCell ref="B2:D2"/>
    <mergeCell ref="B3:D3"/>
    <mergeCell ref="B4:D4"/>
    <mergeCell ref="A40:D40"/>
    <mergeCell ref="A10:D10"/>
    <mergeCell ref="A27:D27"/>
    <mergeCell ref="A34:D34"/>
    <mergeCell ref="B5:D5"/>
    <mergeCell ref="A7:D7"/>
    <mergeCell ref="D8:D9"/>
    <mergeCell ref="A8:A9"/>
    <mergeCell ref="B8:B9"/>
    <mergeCell ref="C8:C9"/>
  </mergeCells>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10" zoomScaleNormal="100" zoomScaleSheetLayoutView="100" workbookViewId="0">
      <selection activeCell="E5" sqref="E5"/>
    </sheetView>
  </sheetViews>
  <sheetFormatPr defaultRowHeight="14.4" x14ac:dyDescent="0.3"/>
  <cols>
    <col min="1" max="1" width="48.33203125" customWidth="1"/>
    <col min="2" max="2" width="26.88671875" customWidth="1"/>
  </cols>
  <sheetData>
    <row r="1" spans="1:2" ht="101.4" customHeight="1" thickBot="1" x14ac:dyDescent="0.35">
      <c r="A1" s="7" t="s">
        <v>145</v>
      </c>
      <c r="B1" s="96" t="s">
        <v>149</v>
      </c>
    </row>
    <row r="2" spans="1:2" x14ac:dyDescent="0.3">
      <c r="A2" s="5"/>
      <c r="B2" s="6"/>
    </row>
    <row r="3" spans="1:2" ht="30.6" customHeight="1" x14ac:dyDescent="0.3">
      <c r="A3" s="155" t="s">
        <v>103</v>
      </c>
      <c r="B3" s="156"/>
    </row>
    <row r="4" spans="1:2" ht="48.6" customHeight="1" x14ac:dyDescent="0.3">
      <c r="A4" s="64" t="s">
        <v>100</v>
      </c>
      <c r="B4" s="63" t="s">
        <v>169</v>
      </c>
    </row>
    <row r="5" spans="1:2" ht="28.8" x14ac:dyDescent="0.3">
      <c r="A5" s="64" t="s">
        <v>101</v>
      </c>
      <c r="B5" s="63" t="s">
        <v>170</v>
      </c>
    </row>
    <row r="6" spans="1:2" ht="28.8" x14ac:dyDescent="0.3">
      <c r="A6" s="64" t="s">
        <v>136</v>
      </c>
      <c r="B6" s="63" t="s">
        <v>171</v>
      </c>
    </row>
    <row r="7" spans="1:2" ht="38.4" customHeight="1" x14ac:dyDescent="0.3">
      <c r="A7" s="64" t="s">
        <v>111</v>
      </c>
      <c r="B7" s="63" t="s">
        <v>204</v>
      </c>
    </row>
    <row r="8" spans="1:2" ht="25.2" customHeight="1" x14ac:dyDescent="0.3">
      <c r="A8" s="64" t="s">
        <v>110</v>
      </c>
      <c r="B8" s="104">
        <v>2.5</v>
      </c>
    </row>
    <row r="9" spans="1:2" ht="45.6" customHeight="1" x14ac:dyDescent="0.3">
      <c r="A9" s="155" t="s">
        <v>99</v>
      </c>
      <c r="B9" s="156"/>
    </row>
    <row r="10" spans="1:2" ht="48" customHeight="1" x14ac:dyDescent="0.3">
      <c r="A10" s="51" t="s">
        <v>97</v>
      </c>
      <c r="B10" s="63" t="s">
        <v>174</v>
      </c>
    </row>
    <row r="11" spans="1:2" ht="41.4" customHeight="1" x14ac:dyDescent="0.3">
      <c r="A11" s="51" t="s">
        <v>137</v>
      </c>
      <c r="B11" s="31" t="s">
        <v>150</v>
      </c>
    </row>
    <row r="12" spans="1:2" ht="70.2" customHeight="1" x14ac:dyDescent="0.3">
      <c r="A12" s="51" t="s">
        <v>98</v>
      </c>
      <c r="B12" s="63" t="s">
        <v>172</v>
      </c>
    </row>
    <row r="13" spans="1:2" ht="153" customHeight="1" x14ac:dyDescent="0.3">
      <c r="A13" s="51" t="s">
        <v>138</v>
      </c>
      <c r="B13" s="63" t="s">
        <v>173</v>
      </c>
    </row>
    <row r="14" spans="1:2" ht="28.8" x14ac:dyDescent="0.3">
      <c r="A14" s="68" t="s">
        <v>112</v>
      </c>
      <c r="B14" s="116" t="s">
        <v>205</v>
      </c>
    </row>
  </sheetData>
  <mergeCells count="2">
    <mergeCell ref="A9:B9"/>
    <mergeCell ref="A3:B3"/>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tabSelected="1" view="pageBreakPreview" topLeftCell="A3" zoomScale="60" zoomScaleNormal="70" workbookViewId="0">
      <selection activeCell="F13" sqref="F13"/>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25.33203125" customWidth="1"/>
    <col min="10" max="10" width="42.44140625" customWidth="1"/>
    <col min="11" max="11" width="22.5546875" customWidth="1"/>
  </cols>
  <sheetData>
    <row r="1" spans="1:10" ht="49.5" customHeight="1" thickBot="1" x14ac:dyDescent="0.35">
      <c r="A1" s="7" t="s">
        <v>145</v>
      </c>
      <c r="B1" s="158" t="s">
        <v>149</v>
      </c>
      <c r="C1" s="159"/>
      <c r="D1" s="159"/>
    </row>
    <row r="2" spans="1:10" ht="21.75" customHeight="1" x14ac:dyDescent="0.3">
      <c r="A2" s="5"/>
      <c r="B2" s="6"/>
      <c r="C2" s="6"/>
      <c r="D2" s="6"/>
    </row>
    <row r="3" spans="1:10" s="4" customFormat="1" ht="18" customHeight="1" x14ac:dyDescent="0.3">
      <c r="A3" s="128" t="s">
        <v>25</v>
      </c>
      <c r="B3" s="128"/>
      <c r="C3" s="128"/>
      <c r="D3" s="128"/>
    </row>
    <row r="4" spans="1:10" s="4" customFormat="1" ht="36" customHeight="1" x14ac:dyDescent="0.3">
      <c r="A4" s="85" t="s">
        <v>147</v>
      </c>
      <c r="B4" s="87">
        <v>2038</v>
      </c>
      <c r="C4" s="83"/>
      <c r="D4" s="83"/>
    </row>
    <row r="5" spans="1:10" ht="43.8" customHeight="1" x14ac:dyDescent="0.3">
      <c r="A5" s="25" t="s">
        <v>26</v>
      </c>
      <c r="B5" s="87">
        <f>B4-33</f>
        <v>2005</v>
      </c>
      <c r="C5" s="29"/>
      <c r="D5" s="22"/>
      <c r="E5" s="161" t="s">
        <v>196</v>
      </c>
      <c r="F5" s="162"/>
      <c r="G5" s="162"/>
    </row>
    <row r="6" spans="1:10" x14ac:dyDescent="0.3">
      <c r="A6" s="23" t="s">
        <v>27</v>
      </c>
      <c r="B6" s="87">
        <v>409</v>
      </c>
      <c r="C6" s="29"/>
      <c r="D6" s="10"/>
      <c r="E6" s="45"/>
    </row>
    <row r="7" spans="1:10" x14ac:dyDescent="0.3">
      <c r="A7" s="23" t="s">
        <v>28</v>
      </c>
      <c r="B7" s="87">
        <v>1061</v>
      </c>
      <c r="C7" s="30">
        <f>B7/B5</f>
        <v>0.52917705735660847</v>
      </c>
      <c r="D7" s="10"/>
      <c r="E7" s="45"/>
    </row>
    <row r="8" spans="1:10" ht="28.8" x14ac:dyDescent="0.3">
      <c r="A8" s="23" t="s">
        <v>29</v>
      </c>
      <c r="B8" s="87">
        <v>1247</v>
      </c>
      <c r="C8" s="30">
        <f>B8/B5</f>
        <v>0.6219451371571072</v>
      </c>
      <c r="D8" s="11"/>
      <c r="E8" s="45"/>
    </row>
    <row r="9" spans="1:10" ht="41.4" x14ac:dyDescent="0.3">
      <c r="A9" s="27"/>
      <c r="B9" s="97"/>
      <c r="C9" s="28" t="s">
        <v>92</v>
      </c>
      <c r="D9" s="28" t="s">
        <v>93</v>
      </c>
      <c r="E9" s="58"/>
      <c r="G9" s="160"/>
      <c r="H9" s="160"/>
      <c r="I9" s="160"/>
      <c r="J9" s="160"/>
    </row>
    <row r="10" spans="1:10" ht="15.6" x14ac:dyDescent="0.3">
      <c r="A10" s="25" t="s">
        <v>30</v>
      </c>
      <c r="B10" s="98">
        <f>B11+B12</f>
        <v>5.3680000000000003</v>
      </c>
      <c r="C10" s="21">
        <f>C11+C12</f>
        <v>0</v>
      </c>
      <c r="D10" s="21">
        <f t="shared" ref="D10" si="0">D11+D12</f>
        <v>0</v>
      </c>
      <c r="E10" s="45"/>
    </row>
    <row r="11" spans="1:10" x14ac:dyDescent="0.3">
      <c r="A11" s="23" t="s">
        <v>31</v>
      </c>
      <c r="B11" s="99">
        <v>4.0860000000000003</v>
      </c>
      <c r="C11" s="31">
        <v>0</v>
      </c>
      <c r="D11" s="31">
        <v>0</v>
      </c>
      <c r="E11" s="45"/>
    </row>
    <row r="12" spans="1:10" x14ac:dyDescent="0.3">
      <c r="A12" s="23" t="s">
        <v>32</v>
      </c>
      <c r="B12" s="99">
        <v>1.282</v>
      </c>
      <c r="C12" s="31">
        <v>0</v>
      </c>
      <c r="D12" s="31">
        <v>0</v>
      </c>
      <c r="E12" s="45"/>
    </row>
    <row r="13" spans="1:10" ht="15.6" x14ac:dyDescent="0.3">
      <c r="A13" s="26" t="s">
        <v>33</v>
      </c>
      <c r="B13" s="87">
        <v>5</v>
      </c>
      <c r="C13" s="29"/>
      <c r="D13" s="29"/>
      <c r="E13" s="45"/>
    </row>
    <row r="14" spans="1:10" x14ac:dyDescent="0.3">
      <c r="A14" s="19" t="s">
        <v>34</v>
      </c>
      <c r="B14" s="87">
        <v>1</v>
      </c>
      <c r="C14" s="163" t="s">
        <v>182</v>
      </c>
      <c r="D14" s="163"/>
    </row>
    <row r="15" spans="1:10" x14ac:dyDescent="0.3">
      <c r="A15" s="24" t="s">
        <v>35</v>
      </c>
      <c r="B15" s="87">
        <v>4</v>
      </c>
      <c r="C15" s="29"/>
      <c r="D15" s="29"/>
      <c r="E15" s="45"/>
    </row>
    <row r="16" spans="1:10" ht="37.200000000000003" customHeight="1" x14ac:dyDescent="0.3">
      <c r="A16" s="25" t="s">
        <v>81</v>
      </c>
      <c r="B16" s="87">
        <v>1</v>
      </c>
      <c r="C16" s="163" t="s">
        <v>183</v>
      </c>
      <c r="D16" s="163"/>
    </row>
    <row r="17" spans="1:8" ht="15.6" x14ac:dyDescent="0.3">
      <c r="A17" s="25" t="s">
        <v>139</v>
      </c>
      <c r="B17" s="113" t="s">
        <v>207</v>
      </c>
      <c r="C17" s="59"/>
      <c r="D17" s="59"/>
      <c r="E17" s="58"/>
    </row>
    <row r="18" spans="1:8" ht="45.6" customHeight="1" x14ac:dyDescent="0.3">
      <c r="A18" s="32" t="s">
        <v>94</v>
      </c>
      <c r="B18" s="100">
        <v>5</v>
      </c>
      <c r="C18" s="163" t="s">
        <v>184</v>
      </c>
      <c r="D18" s="163"/>
    </row>
    <row r="19" spans="1:8" ht="68.25" customHeight="1" x14ac:dyDescent="0.3">
      <c r="A19" s="32" t="s">
        <v>146</v>
      </c>
      <c r="B19" s="101">
        <v>0.5</v>
      </c>
      <c r="C19" s="163" t="s">
        <v>185</v>
      </c>
      <c r="D19" s="163"/>
    </row>
    <row r="20" spans="1:8" ht="54.6" customHeight="1" x14ac:dyDescent="0.3">
      <c r="A20" s="32" t="s">
        <v>87</v>
      </c>
      <c r="B20" s="102" t="s">
        <v>159</v>
      </c>
      <c r="C20" s="163" t="s">
        <v>186</v>
      </c>
      <c r="D20" s="163"/>
    </row>
    <row r="21" spans="1:8" ht="31.2" x14ac:dyDescent="0.3">
      <c r="A21" s="32" t="s">
        <v>88</v>
      </c>
      <c r="B21" s="110">
        <v>62775.56</v>
      </c>
      <c r="C21" s="163" t="s">
        <v>192</v>
      </c>
      <c r="D21" s="163"/>
    </row>
    <row r="22" spans="1:8" ht="109.2" x14ac:dyDescent="0.3">
      <c r="A22" s="32" t="s">
        <v>102</v>
      </c>
      <c r="B22" s="106" t="s">
        <v>187</v>
      </c>
      <c r="C22" s="163" t="s">
        <v>188</v>
      </c>
      <c r="D22" s="163"/>
    </row>
    <row r="23" spans="1:8" ht="15.6" x14ac:dyDescent="0.3">
      <c r="A23" s="157" t="s">
        <v>69</v>
      </c>
      <c r="B23" s="157"/>
      <c r="C23" s="157"/>
      <c r="D23" s="157"/>
    </row>
    <row r="24" spans="1:8" ht="31.2" x14ac:dyDescent="0.3">
      <c r="A24" s="25" t="s">
        <v>70</v>
      </c>
      <c r="B24" s="87">
        <v>2005</v>
      </c>
      <c r="C24" s="29"/>
      <c r="D24" s="22"/>
    </row>
    <row r="25" spans="1:8" x14ac:dyDescent="0.3">
      <c r="A25" s="23" t="s">
        <v>27</v>
      </c>
      <c r="B25" s="87">
        <v>415</v>
      </c>
      <c r="C25" s="29"/>
      <c r="D25" s="10"/>
    </row>
    <row r="26" spans="1:8" x14ac:dyDescent="0.3">
      <c r="A26" s="23" t="s">
        <v>28</v>
      </c>
      <c r="B26" s="87">
        <v>1075</v>
      </c>
      <c r="C26" s="30">
        <f>B26/B24</f>
        <v>0.53615960099750626</v>
      </c>
      <c r="D26" s="10"/>
    </row>
    <row r="27" spans="1:8" ht="28.8" x14ac:dyDescent="0.3">
      <c r="A27" s="23" t="s">
        <v>29</v>
      </c>
      <c r="B27" s="87">
        <v>1176</v>
      </c>
      <c r="C27" s="30">
        <f>B27/B24</f>
        <v>0.58653366583541144</v>
      </c>
      <c r="D27" s="11"/>
    </row>
    <row r="28" spans="1:8" ht="41.4" x14ac:dyDescent="0.3">
      <c r="A28" s="27"/>
      <c r="B28" s="97"/>
      <c r="C28" s="28" t="s">
        <v>92</v>
      </c>
      <c r="D28" s="28" t="s">
        <v>93</v>
      </c>
      <c r="E28" s="58"/>
    </row>
    <row r="29" spans="1:8" ht="19.2" customHeight="1" x14ac:dyDescent="0.3">
      <c r="A29" s="25" t="s">
        <v>71</v>
      </c>
      <c r="B29" s="99">
        <v>6.7460000000000004</v>
      </c>
      <c r="C29" s="57">
        <v>0</v>
      </c>
      <c r="D29" s="57">
        <v>0</v>
      </c>
    </row>
    <row r="30" spans="1:8" ht="19.2" customHeight="1" x14ac:dyDescent="0.3">
      <c r="A30" s="25" t="s">
        <v>81</v>
      </c>
      <c r="B30" s="87">
        <v>2</v>
      </c>
      <c r="C30" s="59"/>
      <c r="D30" s="60"/>
      <c r="E30" s="61"/>
    </row>
    <row r="31" spans="1:8" ht="37.200000000000003" customHeight="1" x14ac:dyDescent="0.3">
      <c r="A31" s="25" t="s">
        <v>140</v>
      </c>
      <c r="B31" s="88">
        <v>25.73</v>
      </c>
      <c r="C31" s="59"/>
      <c r="D31" s="60"/>
      <c r="E31" s="61" t="s">
        <v>206</v>
      </c>
    </row>
    <row r="32" spans="1:8" ht="45" customHeight="1" x14ac:dyDescent="0.3">
      <c r="A32" s="54" t="s">
        <v>76</v>
      </c>
      <c r="B32" s="34" t="s">
        <v>38</v>
      </c>
      <c r="C32" s="34" t="s">
        <v>39</v>
      </c>
      <c r="D32" s="34" t="s">
        <v>41</v>
      </c>
      <c r="E32" s="34" t="s">
        <v>72</v>
      </c>
      <c r="F32" s="34" t="s">
        <v>42</v>
      </c>
      <c r="G32" s="34" t="s">
        <v>57</v>
      </c>
      <c r="H32" s="34" t="s">
        <v>78</v>
      </c>
    </row>
    <row r="33" spans="1:8" ht="43.2" x14ac:dyDescent="0.3">
      <c r="A33" s="90" t="s">
        <v>160</v>
      </c>
      <c r="B33" s="41" t="s">
        <v>151</v>
      </c>
      <c r="C33" s="41">
        <v>2010</v>
      </c>
      <c r="D33" s="41" t="s">
        <v>161</v>
      </c>
      <c r="E33" s="41">
        <v>21394</v>
      </c>
      <c r="F33" s="92">
        <v>0.1</v>
      </c>
      <c r="G33" s="41">
        <v>42</v>
      </c>
      <c r="H33" s="41">
        <v>22581.39</v>
      </c>
    </row>
    <row r="34" spans="1:8" ht="15.6" x14ac:dyDescent="0.3">
      <c r="A34" s="90" t="s">
        <v>189</v>
      </c>
      <c r="B34" s="41"/>
      <c r="C34" s="41"/>
      <c r="D34" s="41"/>
      <c r="E34" s="41">
        <v>21394</v>
      </c>
      <c r="F34" s="41"/>
      <c r="G34" s="41"/>
      <c r="H34" s="41"/>
    </row>
    <row r="35" spans="1:8" x14ac:dyDescent="0.3">
      <c r="A35" s="37" t="s">
        <v>74</v>
      </c>
      <c r="B35" s="41"/>
      <c r="C35" s="41"/>
      <c r="D35" s="41"/>
      <c r="E35" s="41"/>
      <c r="F35" s="41"/>
      <c r="G35" s="41"/>
      <c r="H35" s="41"/>
    </row>
    <row r="36" spans="1:8" ht="43.2" x14ac:dyDescent="0.3">
      <c r="A36" s="54" t="s">
        <v>80</v>
      </c>
      <c r="B36" s="34" t="s">
        <v>38</v>
      </c>
      <c r="C36" s="34" t="s">
        <v>39</v>
      </c>
      <c r="D36" s="34" t="s">
        <v>41</v>
      </c>
      <c r="E36" s="34" t="s">
        <v>82</v>
      </c>
      <c r="F36" s="34" t="s">
        <v>42</v>
      </c>
      <c r="G36" s="34" t="s">
        <v>57</v>
      </c>
      <c r="H36" s="34" t="s">
        <v>79</v>
      </c>
    </row>
    <row r="37" spans="1:8" ht="43.2" x14ac:dyDescent="0.3">
      <c r="A37" s="91" t="s">
        <v>162</v>
      </c>
      <c r="B37" s="41" t="s">
        <v>151</v>
      </c>
      <c r="C37" s="41">
        <v>2010</v>
      </c>
      <c r="D37" s="41" t="s">
        <v>165</v>
      </c>
      <c r="E37" s="41">
        <v>41588</v>
      </c>
      <c r="F37" s="92">
        <v>0.05</v>
      </c>
      <c r="G37" s="41">
        <v>13</v>
      </c>
      <c r="H37" s="41"/>
    </row>
    <row r="38" spans="1:8" x14ac:dyDescent="0.3">
      <c r="A38" s="37" t="s">
        <v>73</v>
      </c>
      <c r="B38" s="41"/>
      <c r="C38" s="41"/>
      <c r="D38" s="41"/>
      <c r="E38" s="41"/>
      <c r="F38" s="41"/>
      <c r="G38" s="41"/>
      <c r="H38" s="41"/>
    </row>
    <row r="39" spans="1:8" x14ac:dyDescent="0.3">
      <c r="A39" s="37" t="s">
        <v>74</v>
      </c>
      <c r="B39" s="41"/>
      <c r="C39" s="41"/>
      <c r="D39" s="41"/>
      <c r="E39" s="41"/>
      <c r="F39" s="41"/>
      <c r="G39" s="41"/>
      <c r="H39" s="41"/>
    </row>
    <row r="40" spans="1:8" ht="57.6" x14ac:dyDescent="0.3">
      <c r="A40" s="54" t="s">
        <v>75</v>
      </c>
      <c r="B40" s="34" t="s">
        <v>38</v>
      </c>
      <c r="C40" s="34" t="s">
        <v>39</v>
      </c>
      <c r="D40" s="34" t="s">
        <v>77</v>
      </c>
      <c r="E40" s="34" t="s">
        <v>42</v>
      </c>
      <c r="F40" s="34" t="s">
        <v>57</v>
      </c>
      <c r="G40" s="34" t="s">
        <v>83</v>
      </c>
    </row>
    <row r="41" spans="1:8" ht="43.2" x14ac:dyDescent="0.3">
      <c r="A41" s="91" t="s">
        <v>163</v>
      </c>
      <c r="B41" s="41" t="s">
        <v>151</v>
      </c>
      <c r="C41" s="41">
        <v>2010</v>
      </c>
      <c r="D41" s="41" t="s">
        <v>164</v>
      </c>
      <c r="E41" s="92">
        <v>0.1</v>
      </c>
      <c r="F41" s="41">
        <v>8.5</v>
      </c>
      <c r="G41" s="41"/>
      <c r="H41" s="35"/>
    </row>
    <row r="42" spans="1:8" x14ac:dyDescent="0.3">
      <c r="A42" s="37" t="s">
        <v>73</v>
      </c>
      <c r="B42" s="41"/>
      <c r="C42" s="41"/>
      <c r="D42" s="41"/>
      <c r="E42" s="41"/>
      <c r="F42" s="41"/>
      <c r="G42" s="41"/>
      <c r="H42" s="35"/>
    </row>
    <row r="43" spans="1:8" x14ac:dyDescent="0.3">
      <c r="A43" s="37" t="s">
        <v>74</v>
      </c>
      <c r="B43" s="41"/>
      <c r="C43" s="41"/>
      <c r="D43" s="41"/>
      <c r="E43" s="41"/>
      <c r="F43" s="41"/>
      <c r="G43" s="41"/>
      <c r="H43" s="35"/>
    </row>
    <row r="44" spans="1:8" x14ac:dyDescent="0.3">
      <c r="H44" s="4"/>
    </row>
  </sheetData>
  <mergeCells count="12">
    <mergeCell ref="A23:D23"/>
    <mergeCell ref="B1:D1"/>
    <mergeCell ref="A3:D3"/>
    <mergeCell ref="G9:J9"/>
    <mergeCell ref="E5:G5"/>
    <mergeCell ref="C14:D14"/>
    <mergeCell ref="C16:D16"/>
    <mergeCell ref="C18:D18"/>
    <mergeCell ref="C19:D19"/>
    <mergeCell ref="C20:D20"/>
    <mergeCell ref="C21:D21"/>
    <mergeCell ref="C22:D22"/>
  </mergeCells>
  <phoneticPr fontId="28" type="noConversion"/>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zoomScale="90" zoomScaleNormal="9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21.5546875" customWidth="1"/>
    <col min="12" max="12" width="42.44140625" customWidth="1"/>
    <col min="13" max="13" width="22.5546875" customWidth="1"/>
  </cols>
  <sheetData>
    <row r="1" spans="1:11" ht="49.5" customHeight="1" thickBot="1" x14ac:dyDescent="0.35">
      <c r="A1" s="7" t="s">
        <v>145</v>
      </c>
      <c r="B1" s="164" t="s">
        <v>149</v>
      </c>
      <c r="C1" s="165"/>
      <c r="D1" s="165"/>
      <c r="E1" s="77"/>
      <c r="F1" s="58"/>
    </row>
    <row r="2" spans="1:11" ht="21.75" customHeight="1" x14ac:dyDescent="0.3">
      <c r="A2" s="5"/>
      <c r="B2" s="6"/>
      <c r="C2" s="6"/>
      <c r="D2" s="6"/>
      <c r="E2" s="6"/>
    </row>
    <row r="3" spans="1:11" s="4" customFormat="1" ht="18" customHeight="1" x14ac:dyDescent="0.3">
      <c r="A3" s="128" t="s">
        <v>36</v>
      </c>
      <c r="B3" s="128"/>
      <c r="C3" s="128"/>
      <c r="D3" s="128"/>
      <c r="E3" s="78"/>
    </row>
    <row r="4" spans="1:11" ht="29.4" customHeight="1" x14ac:dyDescent="0.3">
      <c r="A4" s="40" t="s">
        <v>44</v>
      </c>
      <c r="B4" s="31">
        <v>63018</v>
      </c>
      <c r="C4" s="29"/>
      <c r="D4" s="22"/>
      <c r="E4" s="79"/>
    </row>
    <row r="5" spans="1:11" ht="28.8" x14ac:dyDescent="0.3">
      <c r="A5" s="23" t="s">
        <v>37</v>
      </c>
      <c r="B5" s="31">
        <v>62136</v>
      </c>
      <c r="C5" s="33">
        <f>B5/B4</f>
        <v>0.98600399885746925</v>
      </c>
      <c r="D5" s="10"/>
      <c r="E5" s="112"/>
    </row>
    <row r="6" spans="1:11" ht="28.8" x14ac:dyDescent="0.3">
      <c r="A6" s="23" t="s">
        <v>89</v>
      </c>
      <c r="B6" s="31">
        <v>882</v>
      </c>
      <c r="C6" s="30">
        <f>B6/B4</f>
        <v>1.3996001142530705E-2</v>
      </c>
      <c r="D6" s="10"/>
      <c r="E6" s="80"/>
      <c r="F6" s="58"/>
    </row>
    <row r="7" spans="1:11" ht="43.2" x14ac:dyDescent="0.3">
      <c r="A7" s="62" t="s">
        <v>96</v>
      </c>
      <c r="B7" s="34" t="s">
        <v>38</v>
      </c>
      <c r="C7" s="34" t="s">
        <v>39</v>
      </c>
      <c r="D7" s="34" t="s">
        <v>41</v>
      </c>
      <c r="E7" s="34" t="s">
        <v>141</v>
      </c>
      <c r="F7" s="34" t="s">
        <v>43</v>
      </c>
      <c r="G7" s="34" t="s">
        <v>42</v>
      </c>
      <c r="H7" s="34" t="s">
        <v>57</v>
      </c>
      <c r="I7" s="34" t="s">
        <v>45</v>
      </c>
      <c r="J7" s="34" t="s">
        <v>55</v>
      </c>
      <c r="K7" s="34" t="s">
        <v>56</v>
      </c>
    </row>
    <row r="8" spans="1:11" s="36" customFormat="1" ht="72" x14ac:dyDescent="0.3">
      <c r="A8" s="93" t="s">
        <v>166</v>
      </c>
      <c r="B8" s="41" t="s">
        <v>151</v>
      </c>
      <c r="C8" s="41">
        <v>2000</v>
      </c>
      <c r="D8" s="41">
        <v>380</v>
      </c>
      <c r="E8" s="41">
        <v>1138</v>
      </c>
      <c r="F8" s="41">
        <v>73828</v>
      </c>
      <c r="G8" s="41" t="s">
        <v>167</v>
      </c>
      <c r="H8" s="107">
        <v>0.42</v>
      </c>
      <c r="I8" s="109" t="s">
        <v>193</v>
      </c>
      <c r="J8" s="94" t="s">
        <v>168</v>
      </c>
      <c r="K8" s="105" t="s">
        <v>175</v>
      </c>
    </row>
    <row r="9" spans="1:11" s="36" customFormat="1" x14ac:dyDescent="0.3">
      <c r="A9" s="37" t="s">
        <v>47</v>
      </c>
      <c r="B9" s="41"/>
      <c r="C9" s="41"/>
      <c r="D9" s="41"/>
      <c r="E9" s="41"/>
      <c r="F9" s="41"/>
      <c r="G9" s="41"/>
      <c r="H9" s="41"/>
      <c r="I9" s="41"/>
      <c r="J9" s="42"/>
      <c r="K9" s="42"/>
    </row>
    <row r="10" spans="1:11" s="36" customFormat="1" x14ac:dyDescent="0.3">
      <c r="A10" s="37" t="s">
        <v>48</v>
      </c>
      <c r="B10" s="41"/>
      <c r="C10" s="41"/>
      <c r="D10" s="41"/>
      <c r="E10" s="41"/>
      <c r="F10" s="41"/>
      <c r="G10" s="41"/>
      <c r="H10" s="41"/>
      <c r="I10" s="41"/>
      <c r="J10" s="42"/>
      <c r="K10" s="42"/>
    </row>
    <row r="11" spans="1:11" s="36" customFormat="1" ht="77.400000000000006" customHeight="1" x14ac:dyDescent="0.3">
      <c r="A11" s="86" t="s">
        <v>148</v>
      </c>
      <c r="B11" s="172" t="s">
        <v>176</v>
      </c>
      <c r="C11" s="172"/>
      <c r="D11" s="35"/>
      <c r="E11" s="35"/>
      <c r="F11" s="35"/>
      <c r="G11" s="35"/>
      <c r="H11" s="35"/>
      <c r="I11" s="35"/>
      <c r="J11" s="84"/>
      <c r="K11" s="84"/>
    </row>
    <row r="12" spans="1:11" s="36" customFormat="1" x14ac:dyDescent="0.3">
      <c r="A12" s="35"/>
      <c r="B12" s="35"/>
      <c r="C12" s="35"/>
      <c r="D12" s="35"/>
      <c r="E12" s="35"/>
      <c r="F12" s="35"/>
      <c r="G12" s="35"/>
      <c r="H12" s="35"/>
      <c r="I12" s="35"/>
      <c r="J12" s="84"/>
      <c r="K12" s="84"/>
    </row>
    <row r="13" spans="1:11" ht="61.5" customHeight="1" x14ac:dyDescent="0.3">
      <c r="A13" s="34" t="s">
        <v>40</v>
      </c>
      <c r="B13" s="34" t="s">
        <v>84</v>
      </c>
      <c r="C13" s="34" t="s">
        <v>142</v>
      </c>
      <c r="D13" s="34" t="s">
        <v>49</v>
      </c>
      <c r="E13" s="34" t="s">
        <v>191</v>
      </c>
      <c r="F13" s="34" t="s">
        <v>49</v>
      </c>
    </row>
    <row r="14" spans="1:11" x14ac:dyDescent="0.3">
      <c r="A14" s="166" t="s">
        <v>46</v>
      </c>
      <c r="B14" s="38" t="s">
        <v>50</v>
      </c>
      <c r="C14" s="43">
        <v>338</v>
      </c>
      <c r="D14" s="43">
        <v>14</v>
      </c>
      <c r="E14" s="43">
        <v>533</v>
      </c>
      <c r="F14" s="43">
        <v>50.5</v>
      </c>
    </row>
    <row r="15" spans="1:11" x14ac:dyDescent="0.3">
      <c r="A15" s="167"/>
      <c r="B15" s="38" t="s">
        <v>51</v>
      </c>
      <c r="C15" s="43">
        <v>518</v>
      </c>
      <c r="D15" s="43">
        <v>50</v>
      </c>
      <c r="E15" s="43">
        <v>795</v>
      </c>
      <c r="F15" s="43">
        <v>50</v>
      </c>
    </row>
    <row r="16" spans="1:11" x14ac:dyDescent="0.3">
      <c r="A16" s="167"/>
      <c r="B16" s="38" t="s">
        <v>52</v>
      </c>
      <c r="C16" s="43">
        <v>168</v>
      </c>
      <c r="D16" s="43">
        <v>9</v>
      </c>
      <c r="E16" s="43">
        <v>348</v>
      </c>
      <c r="F16" s="43">
        <v>14</v>
      </c>
    </row>
    <row r="17" spans="1:6" x14ac:dyDescent="0.3">
      <c r="A17" s="167"/>
      <c r="B17" s="38" t="s">
        <v>53</v>
      </c>
      <c r="C17" s="43">
        <v>58</v>
      </c>
      <c r="D17" s="43">
        <v>23</v>
      </c>
      <c r="E17" s="43">
        <v>62</v>
      </c>
      <c r="F17" s="43">
        <v>14</v>
      </c>
    </row>
    <row r="18" spans="1:6" x14ac:dyDescent="0.3">
      <c r="A18" s="167"/>
      <c r="B18" s="38" t="s">
        <v>54</v>
      </c>
      <c r="C18" s="43">
        <v>11</v>
      </c>
      <c r="D18" s="43">
        <v>4.5</v>
      </c>
      <c r="E18" s="43">
        <v>8.6999999999999993</v>
      </c>
      <c r="F18" s="43">
        <v>3.14</v>
      </c>
    </row>
    <row r="19" spans="1:6" ht="28.8" x14ac:dyDescent="0.3">
      <c r="A19" s="168"/>
      <c r="B19" s="82" t="s">
        <v>143</v>
      </c>
      <c r="C19" s="43">
        <v>1138</v>
      </c>
      <c r="D19" s="29"/>
      <c r="E19" s="43">
        <v>1885</v>
      </c>
      <c r="F19" s="29"/>
    </row>
    <row r="20" spans="1:6" ht="29.4" customHeight="1" x14ac:dyDescent="0.3">
      <c r="A20" s="169" t="s">
        <v>47</v>
      </c>
      <c r="B20" s="39" t="s">
        <v>50</v>
      </c>
      <c r="C20" s="44"/>
      <c r="D20" s="44"/>
      <c r="E20" s="81"/>
      <c r="F20" s="36"/>
    </row>
    <row r="21" spans="1:6" x14ac:dyDescent="0.3">
      <c r="A21" s="170"/>
      <c r="B21" s="39" t="s">
        <v>51</v>
      </c>
      <c r="C21" s="44"/>
      <c r="D21" s="44"/>
      <c r="E21" s="81"/>
      <c r="F21" s="36"/>
    </row>
    <row r="22" spans="1:6" x14ac:dyDescent="0.3">
      <c r="A22" s="170"/>
      <c r="B22" s="39" t="s">
        <v>52</v>
      </c>
      <c r="C22" s="44"/>
      <c r="D22" s="44"/>
      <c r="E22" s="81"/>
      <c r="F22" s="36"/>
    </row>
    <row r="23" spans="1:6" x14ac:dyDescent="0.3">
      <c r="A23" s="170"/>
      <c r="B23" s="39" t="s">
        <v>53</v>
      </c>
      <c r="C23" s="44"/>
      <c r="D23" s="44"/>
      <c r="E23" s="81"/>
      <c r="F23" s="36"/>
    </row>
    <row r="24" spans="1:6" x14ac:dyDescent="0.3">
      <c r="A24" s="170"/>
      <c r="B24" s="39" t="s">
        <v>54</v>
      </c>
      <c r="C24" s="44"/>
      <c r="D24" s="44"/>
      <c r="E24" s="81"/>
      <c r="F24" s="36"/>
    </row>
    <row r="25" spans="1:6" ht="28.8" x14ac:dyDescent="0.3">
      <c r="A25" s="171"/>
      <c r="B25" s="82" t="s">
        <v>143</v>
      </c>
      <c r="C25" s="44"/>
      <c r="D25" s="29"/>
    </row>
  </sheetData>
  <mergeCells count="5">
    <mergeCell ref="B1:D1"/>
    <mergeCell ref="A3:D3"/>
    <mergeCell ref="A14:A19"/>
    <mergeCell ref="A20:A25"/>
    <mergeCell ref="B11:C11"/>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J13" sqref="J1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145</v>
      </c>
      <c r="B1" s="164" t="str">
        <f>Ūdenssaimniec_ESOŠS_VĒRTĒJUMS!B1</f>
        <v>SKRUNDA</v>
      </c>
      <c r="C1" s="165"/>
      <c r="D1" s="58"/>
    </row>
    <row r="2" spans="1:4" ht="21.75" customHeight="1" x14ac:dyDescent="0.3">
      <c r="A2" s="5"/>
      <c r="B2" s="6"/>
      <c r="C2" s="6"/>
    </row>
    <row r="3" spans="1:4" s="4" customFormat="1" ht="18" customHeight="1" x14ac:dyDescent="0.3">
      <c r="A3" s="128" t="s">
        <v>63</v>
      </c>
      <c r="B3" s="128"/>
      <c r="C3" s="128"/>
    </row>
    <row r="4" spans="1:4" s="47" customFormat="1" ht="30" customHeight="1" x14ac:dyDescent="0.3">
      <c r="A4" s="48" t="s">
        <v>61</v>
      </c>
      <c r="B4" s="49" t="s">
        <v>151</v>
      </c>
      <c r="C4" s="29"/>
    </row>
    <row r="5" spans="1:4" s="47" customFormat="1" ht="30" customHeight="1" x14ac:dyDescent="0.3">
      <c r="A5" s="48" t="s">
        <v>62</v>
      </c>
      <c r="B5" s="87">
        <v>2890107</v>
      </c>
      <c r="C5" s="29"/>
    </row>
    <row r="6" spans="1:4" s="47" customFormat="1" ht="48" customHeight="1" x14ac:dyDescent="0.3">
      <c r="A6" s="48" t="s">
        <v>105</v>
      </c>
      <c r="B6" s="87">
        <v>644282</v>
      </c>
      <c r="C6" s="29"/>
      <c r="D6" s="46"/>
    </row>
    <row r="7" spans="1:4" s="47" customFormat="1" ht="30" customHeight="1" x14ac:dyDescent="0.3">
      <c r="A7" s="48" t="s">
        <v>104</v>
      </c>
      <c r="B7" s="87">
        <v>43745</v>
      </c>
      <c r="C7" s="29"/>
      <c r="D7" s="46"/>
    </row>
    <row r="8" spans="1:4" s="47" customFormat="1" ht="28.8" x14ac:dyDescent="0.3">
      <c r="A8" s="48" t="s">
        <v>85</v>
      </c>
      <c r="B8" s="103">
        <v>1</v>
      </c>
      <c r="C8" s="117">
        <v>0.27</v>
      </c>
    </row>
    <row r="9" spans="1:4" s="47" customFormat="1" x14ac:dyDescent="0.3">
      <c r="A9" s="52"/>
      <c r="B9" s="53"/>
      <c r="C9" s="53"/>
      <c r="D9" s="46"/>
    </row>
    <row r="10" spans="1:4" ht="29.4" customHeight="1" x14ac:dyDescent="0.3">
      <c r="A10" s="40" t="s">
        <v>58</v>
      </c>
      <c r="B10" s="87" t="s">
        <v>152</v>
      </c>
      <c r="C10" s="117" t="s">
        <v>178</v>
      </c>
    </row>
    <row r="11" spans="1:4" x14ac:dyDescent="0.3">
      <c r="A11" s="23" t="s">
        <v>60</v>
      </c>
      <c r="B11" s="31">
        <v>0</v>
      </c>
      <c r="C11" s="33" t="e">
        <f>B11/B10</f>
        <v>#VALUE!</v>
      </c>
    </row>
    <row r="12" spans="1:4" x14ac:dyDescent="0.3">
      <c r="A12" s="23" t="s">
        <v>59</v>
      </c>
      <c r="B12" s="31">
        <v>0</v>
      </c>
      <c r="C12" s="30" t="e">
        <f>B12/B10</f>
        <v>#VALUE!</v>
      </c>
    </row>
    <row r="13" spans="1:4" ht="57.6" x14ac:dyDescent="0.3">
      <c r="A13" s="50" t="s">
        <v>144</v>
      </c>
      <c r="B13" s="87" t="s">
        <v>153</v>
      </c>
      <c r="C13" s="117" t="s">
        <v>177</v>
      </c>
    </row>
    <row r="14" spans="1:4" x14ac:dyDescent="0.3">
      <c r="A14" s="50" t="s">
        <v>106</v>
      </c>
      <c r="B14" s="88" t="s">
        <v>154</v>
      </c>
      <c r="C14" s="29"/>
    </row>
    <row r="15" spans="1:4" x14ac:dyDescent="0.3">
      <c r="A15" s="67" t="s">
        <v>107</v>
      </c>
      <c r="B15" s="89" t="s">
        <v>155</v>
      </c>
      <c r="C15" s="29"/>
    </row>
    <row r="16" spans="1:4" ht="28.8" x14ac:dyDescent="0.3">
      <c r="A16" s="65" t="s">
        <v>67</v>
      </c>
      <c r="B16" s="95" t="s">
        <v>179</v>
      </c>
      <c r="C16" s="66"/>
      <c r="D16" s="45"/>
    </row>
    <row r="17" spans="1:4" ht="41.4" x14ac:dyDescent="0.3">
      <c r="A17" s="65" t="s">
        <v>24</v>
      </c>
      <c r="B17" s="95" t="s">
        <v>180</v>
      </c>
      <c r="C17" s="66"/>
    </row>
    <row r="18" spans="1:4" ht="41.4" x14ac:dyDescent="0.3">
      <c r="A18" s="65" t="s">
        <v>90</v>
      </c>
      <c r="B18" s="95" t="s">
        <v>181</v>
      </c>
      <c r="C18" s="66"/>
      <c r="D18" s="58"/>
    </row>
    <row r="19" spans="1:4" ht="15.6" customHeight="1" x14ac:dyDescent="0.3">
      <c r="A19" s="173" t="s">
        <v>64</v>
      </c>
      <c r="B19" s="174"/>
      <c r="C19" s="173"/>
    </row>
    <row r="20" spans="1:4" ht="16.2" x14ac:dyDescent="0.3">
      <c r="A20" s="40" t="s">
        <v>65</v>
      </c>
      <c r="B20" s="87" t="s">
        <v>156</v>
      </c>
      <c r="C20" s="29"/>
    </row>
    <row r="21" spans="1:4" x14ac:dyDescent="0.3">
      <c r="A21" s="50" t="s">
        <v>108</v>
      </c>
      <c r="B21" s="87" t="s">
        <v>157</v>
      </c>
      <c r="C21" s="29"/>
    </row>
    <row r="22" spans="1:4" x14ac:dyDescent="0.3">
      <c r="A22" s="50" t="s">
        <v>109</v>
      </c>
      <c r="B22" s="88" t="s">
        <v>158</v>
      </c>
      <c r="C22" s="29"/>
    </row>
    <row r="23" spans="1:4" ht="43.2" x14ac:dyDescent="0.3">
      <c r="A23" s="51" t="s">
        <v>66</v>
      </c>
      <c r="B23" s="95" t="s">
        <v>179</v>
      </c>
      <c r="C23" s="29"/>
    </row>
    <row r="24" spans="1:4" ht="41.4" x14ac:dyDescent="0.3">
      <c r="A24" s="51" t="s">
        <v>24</v>
      </c>
      <c r="B24" s="95" t="s">
        <v>180</v>
      </c>
      <c r="C24" s="29"/>
    </row>
    <row r="25" spans="1:4" ht="41.4" x14ac:dyDescent="0.3">
      <c r="A25" s="51" t="s">
        <v>68</v>
      </c>
      <c r="B25" s="95" t="s">
        <v>181</v>
      </c>
      <c r="C25" s="29"/>
    </row>
    <row r="26" spans="1:4" x14ac:dyDescent="0.3">
      <c r="A26" s="58"/>
    </row>
  </sheetData>
  <mergeCells count="3">
    <mergeCell ref="B1:C1"/>
    <mergeCell ref="A3:C3"/>
    <mergeCell ref="A19:C19"/>
  </mergeCell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2020-04-02T05:05:23Z</dcterms:modified>
</cp:coreProperties>
</file>