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10B8458B-FFD4-4376-B88F-38337B5156FA}"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 sheetId="11" r:id="rId4"/>
    <sheet name="Ekonomiskais_novērtējums" sheetId="9" r:id="rId5"/>
    <sheet name="Sheet1" sheetId="10" r:id="rId6"/>
  </sheets>
  <definedNames>
    <definedName name="_xlnm.Print_Area" localSheetId="1">'Par aglo. un dec.kan.'!$A$1:$B$14</definedName>
    <definedName name="_xlnm.Print_Area" localSheetId="2">Ūdenssaimniec_ESOŠS_VĒRTĒJUMS!$A$1:$I$46</definedName>
  </definedNames>
  <calcPr calcId="191029"/>
</workbook>
</file>

<file path=xl/calcChain.xml><?xml version="1.0" encoding="utf-8"?>
<calcChain xmlns="http://schemas.openxmlformats.org/spreadsheetml/2006/main">
  <c r="H32" i="1" l="1"/>
  <c r="C8" i="7" l="1"/>
  <c r="C7" i="7"/>
  <c r="B24" i="7" l="1"/>
  <c r="C27" i="7" l="1"/>
  <c r="C26" i="7"/>
  <c r="C6" i="11"/>
  <c r="C5" i="11"/>
  <c r="H25" i="1" l="1"/>
  <c r="H20" i="1"/>
  <c r="H16" i="1"/>
  <c r="H12" i="1"/>
  <c r="H8" i="1"/>
  <c r="C12" i="9" l="1"/>
  <c r="C11" i="9"/>
  <c r="C10" i="7"/>
  <c r="D20" i="1" l="1"/>
  <c r="D12" i="1"/>
  <c r="D25" i="1"/>
  <c r="D16" i="1"/>
  <c r="D32" i="1"/>
  <c r="D8" i="1" l="1"/>
</calcChain>
</file>

<file path=xl/sharedStrings.xml><?xml version="1.0" encoding="utf-8"?>
<sst xmlns="http://schemas.openxmlformats.org/spreadsheetml/2006/main" count="271" uniqueCount="201">
  <si>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</si>
  <si>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</si>
  <si>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</si>
  <si>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</si>
  <si>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</si>
  <si>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</si>
  <si>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</si>
  <si>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Kanalizācijas ārējo inženiertīklu pārbūve un atjaunošana, kopā</t>
  </si>
  <si>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</si>
  <si>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</si>
  <si>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</si>
  <si>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</si>
  <si>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</si>
  <si>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</si>
  <si>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</si>
  <si>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</si>
  <si>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</si>
  <si>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</si>
  <si>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</si>
  <si>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</si>
  <si>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</si>
  <si>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</si>
  <si>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</si>
  <si>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</si>
  <si>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</si>
  <si>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</si>
  <si>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</si>
  <si>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</si>
  <si>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</si>
  <si>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</si>
  <si>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</si>
  <si>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</si>
  <si>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</si>
  <si>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</si>
  <si>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</si>
  <si>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</si>
  <si>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</si>
  <si>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</si>
  <si>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</si>
  <si>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</si>
  <si>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</si>
  <si>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</si>
  <si>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</si>
  <si>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</si>
  <si>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</si>
  <si>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</si>
  <si>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</si>
  <si>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</si>
  <si>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</si>
  <si>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</si>
  <si>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</si>
  <si>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</si>
  <si>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</si>
  <si>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</si>
  <si>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</si>
  <si>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</si>
  <si>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</si>
  <si>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</si>
  <si>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</si>
  <si>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</si>
  <si>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</si>
  <si>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</si>
  <si>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</si>
  <si>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</si>
  <si>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</si>
  <si>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</si>
  <si>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</si>
  <si>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</si>
  <si>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</si>
  <si>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</si>
  <si>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</si>
  <si>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</si>
  <si>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</si>
  <si>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</si>
  <si>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</si>
  <si>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</si>
  <si>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</si>
  <si>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</si>
  <si>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</si>
  <si>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</si>
  <si>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</si>
  <si>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</si>
  <si>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</si>
  <si>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</si>
  <si>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</si>
  <si>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</si>
  <si>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</si>
  <si>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</si>
  <si>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</si>
  <si>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</si>
  <si>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</si>
  <si>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</si>
  <si>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</si>
  <si>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</si>
  <si>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</si>
  <si>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</si>
  <si>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</si>
  <si>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</si>
  <si>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</si>
  <si>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</si>
  <si>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</si>
  <si>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</si>
  <si>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</si>
  <si>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</si>
  <si>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</si>
  <si>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</si>
  <si>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</si>
  <si>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</si>
  <si>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</si>
  <si>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</si>
  <si>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</si>
  <si>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</si>
  <si>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</si>
  <si>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</si>
  <si>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</si>
  <si>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</si>
  <si>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</si>
  <si>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</si>
  <si>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</si>
  <si>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</si>
  <si>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</si>
  <si>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</si>
  <si>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</si>
  <si>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</si>
  <si>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</si>
  <si>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</si>
  <si>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</si>
  <si>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</si>
  <si>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</si>
  <si>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</si>
  <si>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</si>
  <si>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</si>
  <si>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</si>
  <si>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</si>
  <si>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Jā. 20.12.2018.</t>
  </si>
  <si>
    <t>31.12.2021.</t>
  </si>
  <si>
    <t>Liepājas pilsētas notekūdens attīrīšanas iekārtas, Lībiešu iela 33, Liepāja</t>
  </si>
  <si>
    <t>SIA"Liepājas ūdens"</t>
  </si>
  <si>
    <t>NAI jauda ir pietiekama</t>
  </si>
  <si>
    <t>deklarētie 2018. gadā</t>
  </si>
  <si>
    <t>ŪDENSGŪTVE "Otaņķi"</t>
  </si>
  <si>
    <t>ŪDENSGŪTVE "Aistere"</t>
  </si>
  <si>
    <t>Liepajas ūdens</t>
  </si>
  <si>
    <t>Liepājas ūdens</t>
  </si>
  <si>
    <t>1959/2007</t>
  </si>
  <si>
    <t>1988/2007</t>
  </si>
  <si>
    <t>Atdzelžošanas iekārtas Ventas ielā 11/17, Liepāja</t>
  </si>
  <si>
    <t>Atdzelžošanas iekārtas , Lāses, Medzes pagasts</t>
  </si>
  <si>
    <t>Ūdens uzglabāšanas iekārtu  rezervuāri, adrese</t>
  </si>
  <si>
    <t>Ventas iela 11/17</t>
  </si>
  <si>
    <t>Alsungas iela 30</t>
  </si>
  <si>
    <t>1960/2009</t>
  </si>
  <si>
    <t>1990/2009</t>
  </si>
  <si>
    <t>SIA "Liepājas ūdens"</t>
  </si>
  <si>
    <t>45 km</t>
  </si>
  <si>
    <t>10 km</t>
  </si>
  <si>
    <t>nav</t>
  </si>
  <si>
    <t>ēks un būves</t>
  </si>
  <si>
    <t>tehnoloģiskās iekārta</t>
  </si>
  <si>
    <t>Nav plānojuma, kas izstrādāts pēc 2018. gada</t>
  </si>
  <si>
    <t>nav plānotas</t>
  </si>
  <si>
    <t>ēkas un būves</t>
  </si>
  <si>
    <t>tehnoloģiskās iekārtas</t>
  </si>
  <si>
    <t>1972/1998</t>
  </si>
  <si>
    <t>Liepājas NAI, Lībiešu iela 33, Liepāja</t>
  </si>
  <si>
    <t>saules elektrostacijas uzstādīšana</t>
  </si>
  <si>
    <t>iekārtu nomaiņa atbilstoši nepieciešamajām jaudām</t>
  </si>
  <si>
    <t>kompostēšanas lauka seguma atjaunošana</t>
  </si>
  <si>
    <t>jumta izbūve kompostēšanas laukam</t>
  </si>
  <si>
    <t>komposta sagatavošanas iekārtas un aprīkojuma iegāde</t>
  </si>
  <si>
    <t>500  000</t>
  </si>
  <si>
    <t>iekārtu - kompresoru nomaiņa</t>
  </si>
  <si>
    <t xml:space="preserve">sūkņu nomaiņa atbilstoši nepieciešamajām jaudām </t>
  </si>
  <si>
    <t>Citu sistēmas objektu - otrā pacēluma sūkņu staciju (2 gab.) energofektivitāte pasākumi</t>
  </si>
  <si>
    <t xml:space="preserve">Ir izstrādāts periodam 2020-2022. </t>
  </si>
  <si>
    <t>Ūdenssaimniecības uzņēmuma nosaukums</t>
  </si>
  <si>
    <t>Anketas aizpildīšanas datums</t>
  </si>
  <si>
    <t>Sanāksmē no ūdenssaimniecības uzņēmuma un/vai domes piedalās</t>
  </si>
  <si>
    <t>Sandra Dejus, Jānis Alpe-Lūks, Uldis Ķepals</t>
  </si>
  <si>
    <t>Kontakti anketas datu saskaņošanai vai precizēšanai, gadījumā ja tiek konstatēts, ka sagatavotā informācija ir nepilnīga</t>
  </si>
  <si>
    <t>Sandra Dejus</t>
  </si>
  <si>
    <t>06.02.2020.</t>
  </si>
  <si>
    <t>2012.gada lēmums</t>
  </si>
  <si>
    <t>Pēc CSP Kurzemē - 467.41</t>
  </si>
  <si>
    <t>pēc CSP Liepājā - 2.09</t>
  </si>
  <si>
    <t>SIA "Liepājas ūdens", Delegēšanas līgums 18.06.2019. kur plānota samaksa par šo pakalpojumu</t>
  </si>
  <si>
    <t>Ir. Liepājas pilsētas domes mājas lapā, uztur pašvaldība</t>
  </si>
  <si>
    <t>Pēdējos 10 gados pēc lielajiem projektiem ir stabili, bet pirms tam bija ļoti daudz..</t>
  </si>
  <si>
    <t>Nav zināms konkrēts skaits, bet lielākā daļa pilsēta.  Te būs tie, kas maksā.</t>
  </si>
  <si>
    <t>Tikai jaunajās ielās ir atdalītas pēdējos 10 gados..maz</t>
  </si>
  <si>
    <t>pēc 2ūdens atskaites lietus ir 2 396 278 m3, kas ir 44% no tā, kas nonāk NAI</t>
  </si>
  <si>
    <t>Tas kopā ar lietus kanalizāciju</t>
  </si>
  <si>
    <t>Nav, bet Liepājas ūdens nāk pretī ar daļējo samaksu, atlikto maksājumu, ja izbūvē pats LU</t>
  </si>
  <si>
    <t>pēdējos 15 gados ir stabils un nemainās</t>
  </si>
  <si>
    <t>Notekūdeņu attīrīšanas iekārtu (NAI) ESOŠĀS situācijas novērtējums</t>
  </si>
  <si>
    <t>Paši kompostu taisa un pārdod apzaļumošanai - ceļiem.</t>
  </si>
  <si>
    <t>2530.15 (dabiski mitras), 511.849 t (sausna)</t>
  </si>
  <si>
    <t>Pie šī brīža tarifa nesedz visu, bet izdevumus sedz ar nolietojumu. Tarifs nesedz turpmākās investīcijas, sedz tiešās izmaksas</t>
  </si>
  <si>
    <t>Bankas aizdevumi, + projektu līdzfinansējums</t>
  </si>
  <si>
    <t>Ir iekšējs 3 gadu darbības un izmaksu plāns, kur iekļauj šādus darbus.</t>
  </si>
  <si>
    <t>LIEPĀJA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</si>
</sst>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sz val="11"/>
      <name val="Calibri"/>
      <family val="2"/>
      <charset val="186"/>
    </font>
    <font>
      <sz val="11"/>
      <color indexed="30"/>
      <name val="Calibri"/>
      <family val="2"/>
    </font>
    <font>
      <b/>
      <sz val="12"/>
      <name val="Calibri"/>
      <family val="2"/>
      <charset val="186"/>
    </font>
    <font>
      <b/>
      <sz val="11"/>
      <color indexed="8"/>
      <name val="Calibri"/>
      <family val="2"/>
    </font>
    <font>
      <sz val="11"/>
      <color indexed="8"/>
      <name val="Times New Roman"/>
      <family val="1"/>
      <charset val="186"/>
    </font>
    <font>
      <i/>
      <sz val="11"/>
      <color indexed="8"/>
      <name val="Calibri"/>
      <family val="2"/>
      <charset val="186"/>
    </font>
    <font>
      <i/>
      <sz val="9"/>
      <color indexed="55"/>
      <name val="Calibri"/>
      <family val="2"/>
    </font>
    <font>
      <b/>
      <sz val="11"/>
      <color indexed="8"/>
      <name val="Calibri"/>
      <family val="2"/>
      <charset val="186"/>
    </font>
    <font>
      <b/>
      <i/>
      <sz val="11"/>
      <name val="Calibri"/>
      <family val="2"/>
      <charset val="186"/>
      <scheme val="minor"/>
    </font>
    <font>
      <b/>
      <i/>
      <sz val="10"/>
      <name val="Calibri"/>
      <family val="2"/>
      <charset val="186"/>
      <scheme val="minor"/>
    </font>
    <font>
      <b/>
      <sz val="12"/>
      <color theme="1"/>
      <name val="Calibri"/>
      <family val="2"/>
      <charset val="186"/>
    </font>
    <font>
      <b/>
      <sz val="12"/>
      <color theme="1"/>
      <name val="Calibri"/>
      <family val="2"/>
      <charset val="186"/>
      <scheme val="minor"/>
    </font>
  </fonts>
  <fills count="1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82">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0" fillId="0" borderId="0" xfId="0" applyBorder="1" applyAlignment="1">
      <alignment vertical="top"/>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3" fontId="8" fillId="0" borderId="1" xfId="0" applyNumberFormat="1" applyFont="1" applyFill="1" applyBorder="1" applyAlignment="1">
      <alignment horizontal="center" vertical="top" wrapText="1"/>
    </xf>
    <xf numFmtId="4" fontId="0" fillId="4" borderId="1" xfId="0" applyNumberFormat="1" applyFill="1" applyBorder="1" applyAlignment="1">
      <alignment vertical="top"/>
    </xf>
    <xf numFmtId="0" fontId="26" fillId="0" borderId="0" xfId="0" applyFont="1"/>
    <xf numFmtId="0" fontId="25" fillId="0" borderId="0" xfId="0" applyFont="1" applyFill="1" applyBorder="1" applyAlignment="1">
      <alignment horizontal="center" vertical="center" wrapText="1"/>
    </xf>
    <xf numFmtId="0" fontId="28" fillId="0" borderId="1" xfId="0" applyFont="1" applyFill="1" applyBorder="1" applyAlignment="1">
      <alignment horizontal="left" vertical="top" wrapText="1"/>
    </xf>
    <xf numFmtId="0" fontId="29" fillId="0" borderId="3" xfId="0" applyFont="1" applyFill="1" applyBorder="1" applyAlignment="1">
      <alignment vertical="top"/>
    </xf>
    <xf numFmtId="3" fontId="30" fillId="0" borderId="1" xfId="0" applyNumberFormat="1" applyFont="1" applyFill="1" applyBorder="1" applyAlignment="1">
      <alignment vertical="top" wrapText="1"/>
    </xf>
    <xf numFmtId="3" fontId="30" fillId="0" borderId="0" xfId="0" applyNumberFormat="1" applyFont="1" applyFill="1" applyBorder="1" applyAlignment="1">
      <alignment vertical="top" wrapText="1"/>
    </xf>
    <xf numFmtId="0" fontId="30" fillId="0" borderId="1" xfId="0" applyFont="1" applyBorder="1" applyAlignment="1">
      <alignment horizontal="right" vertical="top" wrapText="1"/>
    </xf>
    <xf numFmtId="3" fontId="0" fillId="11" borderId="1" xfId="0" applyNumberFormat="1" applyFill="1" applyBorder="1" applyAlignment="1">
      <alignment vertical="top"/>
    </xf>
    <xf numFmtId="0" fontId="28" fillId="12" borderId="1" xfId="0" applyFont="1" applyFill="1" applyBorder="1" applyAlignment="1">
      <alignment horizontal="left" vertical="center" wrapText="1"/>
    </xf>
    <xf numFmtId="0" fontId="28" fillId="12"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3" fontId="32" fillId="11" borderId="1" xfId="0" applyNumberFormat="1" applyFont="1" applyFill="1" applyBorder="1" applyAlignment="1">
      <alignment horizontal="center" vertical="center"/>
    </xf>
    <xf numFmtId="0" fontId="0" fillId="11" borderId="1" xfId="0" applyFill="1" applyBorder="1"/>
    <xf numFmtId="0" fontId="28" fillId="13" borderId="1" xfId="0" applyFont="1" applyFill="1" applyBorder="1" applyAlignment="1">
      <alignment horizontal="left" vertical="center" wrapText="1"/>
    </xf>
    <xf numFmtId="0" fontId="28" fillId="0" borderId="0" xfId="0" applyFont="1" applyFill="1" applyBorder="1" applyAlignment="1">
      <alignment horizontal="center" vertical="center" wrapText="1"/>
    </xf>
    <xf numFmtId="3" fontId="28" fillId="12" borderId="7" xfId="0" applyNumberFormat="1" applyFont="1" applyFill="1" applyBorder="1" applyAlignment="1">
      <alignment vertical="top"/>
    </xf>
    <xf numFmtId="0" fontId="29" fillId="11" borderId="7" xfId="0" applyFont="1" applyFill="1" applyBorder="1" applyAlignment="1">
      <alignment vertical="top"/>
    </xf>
    <xf numFmtId="0" fontId="29" fillId="0" borderId="0" xfId="0" applyFont="1" applyFill="1" applyBorder="1" applyAlignment="1">
      <alignment vertical="top"/>
    </xf>
    <xf numFmtId="164" fontId="29" fillId="11" borderId="7" xfId="0" applyNumberFormat="1" applyFont="1" applyFill="1" applyBorder="1" applyAlignment="1">
      <alignment vertical="top"/>
    </xf>
    <xf numFmtId="3" fontId="28" fillId="12" borderId="7" xfId="0" applyNumberFormat="1" applyFont="1" applyFill="1" applyBorder="1" applyAlignment="1">
      <alignment vertical="top" wrapText="1"/>
    </xf>
    <xf numFmtId="3" fontId="28" fillId="11"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3" fontId="16" fillId="4" borderId="1" xfId="0" applyNumberFormat="1" applyFont="1" applyFill="1" applyBorder="1" applyAlignment="1">
      <alignment horizontal="right" vertical="center" wrapText="1"/>
    </xf>
    <xf numFmtId="3" fontId="3" fillId="4" borderId="1" xfId="0" applyNumberFormat="1" applyFont="1" applyFill="1" applyBorder="1" applyAlignment="1">
      <alignment horizontal="right" vertical="top"/>
    </xf>
    <xf numFmtId="3" fontId="1" fillId="4" borderId="1" xfId="0" applyNumberFormat="1" applyFont="1" applyFill="1" applyBorder="1" applyAlignment="1">
      <alignment horizontal="right"/>
    </xf>
    <xf numFmtId="0" fontId="16" fillId="2" borderId="10" xfId="0" applyFont="1" applyFill="1" applyBorder="1" applyAlignment="1">
      <alignment horizontal="center" vertical="center" wrapText="1"/>
    </xf>
    <xf numFmtId="3" fontId="0" fillId="11" borderId="1" xfId="0" applyNumberFormat="1" applyFill="1" applyBorder="1" applyAlignment="1">
      <alignment horizontal="right" vertical="center"/>
    </xf>
    <xf numFmtId="0" fontId="3" fillId="4" borderId="1" xfId="0" applyFont="1" applyFill="1" applyBorder="1" applyAlignment="1">
      <alignment vertical="top" wrapText="1"/>
    </xf>
    <xf numFmtId="0" fontId="4" fillId="0" borderId="0" xfId="0" applyFont="1" applyBorder="1" applyAlignment="1">
      <alignment horizontal="right" vertical="top" wrapText="1"/>
    </xf>
    <xf numFmtId="0" fontId="3" fillId="4" borderId="0" xfId="0" applyFont="1" applyFill="1" applyBorder="1" applyAlignment="1">
      <alignment vertical="top"/>
    </xf>
    <xf numFmtId="0" fontId="3" fillId="0" borderId="0" xfId="0" applyFont="1" applyBorder="1" applyAlignment="1">
      <alignment vertical="top"/>
    </xf>
    <xf numFmtId="3" fontId="0" fillId="4" borderId="0" xfId="0" applyNumberFormat="1" applyFill="1" applyBorder="1" applyAlignment="1">
      <alignment horizontal="right" vertical="top"/>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0" fillId="4" borderId="0" xfId="0" applyFill="1" applyAlignment="1">
      <alignment wrapText="1"/>
    </xf>
    <xf numFmtId="3" fontId="0" fillId="4" borderId="7" xfId="0" applyNumberFormat="1" applyFill="1" applyBorder="1" applyAlignment="1">
      <alignment vertical="top" wrapText="1"/>
    </xf>
    <xf numFmtId="0" fontId="27" fillId="0" borderId="0"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2" fillId="0" borderId="4" xfId="0" applyFont="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8" xfId="0" applyFill="1" applyBorder="1" applyAlignment="1">
      <alignment horizontal="center" vertical="center"/>
    </xf>
    <xf numFmtId="0" fontId="4" fillId="0" borderId="7" xfId="0" applyFont="1" applyBorder="1" applyAlignment="1">
      <alignment horizontal="center" vertical="top" wrapText="1"/>
    </xf>
    <xf numFmtId="0" fontId="4" fillId="0" borderId="2" xfId="0" applyFont="1" applyBorder="1" applyAlignment="1">
      <alignment horizontal="center" vertical="top" wrapText="1"/>
    </xf>
    <xf numFmtId="0" fontId="4" fillId="0" borderId="11" xfId="0" applyFont="1" applyBorder="1" applyAlignment="1">
      <alignment horizontal="center" vertical="top" wrapText="1"/>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6" xfId="0" applyFont="1" applyBorder="1" applyAlignment="1">
      <alignment horizontal="right" vertical="top"/>
    </xf>
    <xf numFmtId="0" fontId="3" fillId="0" borderId="17"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4" fillId="0" borderId="1" xfId="0" applyFont="1" applyBorder="1" applyAlignment="1">
      <alignment horizontal="center" vertical="top"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3" fontId="0" fillId="4" borderId="7" xfId="0" applyNumberFormat="1" applyFill="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7" fillId="3" borderId="1" xfId="0" applyFont="1" applyFill="1" applyBorder="1" applyAlignment="1">
      <alignment horizontal="center" vertical="center" wrapText="1"/>
    </xf>
    <xf numFmtId="0" fontId="0" fillId="0" borderId="0" xfId="0" applyBorder="1" applyAlignment="1">
      <alignment horizontal="left" wrapText="1"/>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23" fillId="0" borderId="20" xfId="0" applyFont="1" applyBorder="1" applyAlignment="1">
      <alignment horizontal="center" wrapText="1"/>
    </xf>
    <xf numFmtId="0" fontId="23" fillId="0" borderId="0" xfId="0" applyFont="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5" fillId="11" borderId="7" xfId="0" applyFont="1" applyFill="1" applyBorder="1" applyAlignment="1">
      <alignment horizontal="center" vertical="center" wrapText="1"/>
    </xf>
    <xf numFmtId="0" fontId="35" fillId="11" borderId="11" xfId="0" applyFont="1" applyFill="1" applyBorder="1" applyAlignment="1">
      <alignment horizontal="center" vertical="center" wrapText="1"/>
    </xf>
    <xf numFmtId="0" fontId="35" fillId="11" borderId="2" xfId="0" applyFont="1" applyFill="1" applyBorder="1" applyAlignment="1">
      <alignment horizontal="center" vertical="center" wrapText="1"/>
    </xf>
    <xf numFmtId="0" fontId="28" fillId="12" borderId="8" xfId="0" applyFont="1" applyFill="1" applyBorder="1" applyAlignment="1">
      <alignment horizontal="center" vertical="center" wrapText="1"/>
    </xf>
    <xf numFmtId="0" fontId="28" fillId="12" borderId="10" xfId="0" applyFont="1" applyFill="1" applyBorder="1" applyAlignment="1">
      <alignment horizontal="center" vertical="center" wrapText="1"/>
    </xf>
    <xf numFmtId="0" fontId="0" fillId="4" borderId="7" xfId="0" applyFill="1" applyBorder="1" applyAlignment="1">
      <alignment horizontal="center" wrapText="1"/>
    </xf>
    <xf numFmtId="0" fontId="0" fillId="4" borderId="2" xfId="0" applyFill="1" applyBorder="1" applyAlignment="1">
      <alignment horizontal="center" wrapTex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tabSelected="1" view="pageBreakPreview" topLeftCell="A18" zoomScale="60" zoomScaleNormal="90" workbookViewId="0">
      <selection activeCell="H33" sqref="H33"/>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130</v>
      </c>
      <c r="B1" s="130" t="s">
        <v>200</v>
      </c>
      <c r="C1" s="131"/>
      <c r="D1" s="132"/>
      <c r="E1" s="115"/>
      <c r="F1" s="115"/>
      <c r="G1" s="115"/>
    </row>
    <row r="2" spans="1:8" ht="49.5" customHeight="1" thickBot="1" x14ac:dyDescent="0.35">
      <c r="A2" s="116" t="s">
        <v>175</v>
      </c>
      <c r="B2" s="136" t="s">
        <v>153</v>
      </c>
      <c r="C2" s="137"/>
      <c r="D2" s="138"/>
      <c r="E2" s="115"/>
      <c r="F2" s="115"/>
      <c r="G2" s="115"/>
    </row>
    <row r="3" spans="1:8" ht="49.5" customHeight="1" thickBot="1" x14ac:dyDescent="0.35">
      <c r="A3" s="116" t="s">
        <v>176</v>
      </c>
      <c r="B3" s="136" t="s">
        <v>181</v>
      </c>
      <c r="C3" s="137"/>
      <c r="D3" s="138"/>
      <c r="E3" s="115"/>
      <c r="F3" s="115"/>
      <c r="G3" s="115"/>
    </row>
    <row r="4" spans="1:8" ht="49.2" customHeight="1" thickBot="1" x14ac:dyDescent="0.35">
      <c r="A4" s="116" t="s">
        <v>177</v>
      </c>
      <c r="B4" s="136" t="s">
        <v>178</v>
      </c>
      <c r="C4" s="137"/>
      <c r="D4" s="138"/>
      <c r="E4" s="115"/>
      <c r="F4" s="115"/>
      <c r="G4" s="115"/>
    </row>
    <row r="5" spans="1:8" ht="49.2" customHeight="1" thickBot="1" x14ac:dyDescent="0.35">
      <c r="A5" s="117" t="s">
        <v>179</v>
      </c>
      <c r="B5" s="136" t="s">
        <v>180</v>
      </c>
      <c r="C5" s="137"/>
      <c r="D5" s="138"/>
      <c r="E5" s="115"/>
      <c r="F5" s="115"/>
      <c r="G5" s="115"/>
    </row>
    <row r="6" spans="1:8" s="38" customFormat="1" ht="49.2" customHeight="1" x14ac:dyDescent="0.3">
      <c r="A6" s="118"/>
      <c r="B6" s="119"/>
      <c r="C6" s="119"/>
      <c r="D6" s="119"/>
      <c r="E6" s="120"/>
      <c r="F6" s="120"/>
      <c r="G6" s="120"/>
    </row>
    <row r="7" spans="1:8" x14ac:dyDescent="0.3">
      <c r="A7" s="127" t="s">
        <v>16</v>
      </c>
      <c r="B7" s="127"/>
      <c r="C7" s="127"/>
      <c r="D7" s="127"/>
      <c r="E7" s="147" t="s">
        <v>120</v>
      </c>
      <c r="F7" s="147"/>
      <c r="G7" s="147"/>
      <c r="H7" s="147"/>
    </row>
    <row r="8" spans="1:8" ht="46.95" customHeight="1" x14ac:dyDescent="0.3">
      <c r="A8" s="18" t="s">
        <v>17</v>
      </c>
      <c r="B8" s="8"/>
      <c r="C8" s="17" t="s">
        <v>20</v>
      </c>
      <c r="D8" s="8">
        <f>D9+D10+D11</f>
        <v>0</v>
      </c>
      <c r="E8" s="65" t="s">
        <v>116</v>
      </c>
      <c r="F8" s="66"/>
      <c r="G8" s="67" t="s">
        <v>20</v>
      </c>
      <c r="H8" s="66" t="e">
        <f>#REF!+H9+H11</f>
        <v>#REF!</v>
      </c>
    </row>
    <row r="9" spans="1:8" x14ac:dyDescent="0.3">
      <c r="A9" s="19" t="s">
        <v>0</v>
      </c>
      <c r="B9" s="42">
        <v>0</v>
      </c>
      <c r="C9" s="9"/>
      <c r="D9" s="53">
        <v>0</v>
      </c>
      <c r="E9" s="139" t="s">
        <v>106</v>
      </c>
      <c r="F9" s="141">
        <v>0</v>
      </c>
      <c r="G9" s="143"/>
      <c r="H9" s="145">
        <v>0</v>
      </c>
    </row>
    <row r="10" spans="1:8" x14ac:dyDescent="0.3">
      <c r="A10" s="19" t="s">
        <v>1</v>
      </c>
      <c r="B10" s="42">
        <v>0</v>
      </c>
      <c r="C10" s="9"/>
      <c r="D10" s="53">
        <v>0</v>
      </c>
      <c r="E10" s="140"/>
      <c r="F10" s="142"/>
      <c r="G10" s="144"/>
      <c r="H10" s="146"/>
    </row>
    <row r="11" spans="1:8" x14ac:dyDescent="0.3">
      <c r="A11" s="19" t="s">
        <v>4</v>
      </c>
      <c r="B11" s="42">
        <v>0</v>
      </c>
      <c r="C11" s="9"/>
      <c r="D11" s="31">
        <v>0</v>
      </c>
      <c r="E11" s="19" t="s">
        <v>4</v>
      </c>
      <c r="F11" s="42">
        <v>0</v>
      </c>
      <c r="G11" s="9"/>
      <c r="H11" s="31">
        <v>0</v>
      </c>
    </row>
    <row r="12" spans="1:8" ht="62.4" x14ac:dyDescent="0.3">
      <c r="A12" s="20" t="s">
        <v>19</v>
      </c>
      <c r="B12" s="12"/>
      <c r="C12" s="13"/>
      <c r="D12" s="14">
        <f>D13+D14+D15</f>
        <v>0</v>
      </c>
      <c r="E12" s="68" t="s">
        <v>117</v>
      </c>
      <c r="F12" s="69"/>
      <c r="G12" s="70"/>
      <c r="H12" s="71">
        <f>H13+H14+H15</f>
        <v>0</v>
      </c>
    </row>
    <row r="13" spans="1:8" x14ac:dyDescent="0.3">
      <c r="A13" s="19" t="s">
        <v>2</v>
      </c>
      <c r="B13" s="42">
        <v>0</v>
      </c>
      <c r="C13" s="9"/>
      <c r="D13" s="53">
        <v>0</v>
      </c>
      <c r="E13" s="19" t="s">
        <v>107</v>
      </c>
      <c r="F13" s="42">
        <v>0</v>
      </c>
      <c r="G13" s="9"/>
      <c r="H13" s="53">
        <v>0</v>
      </c>
    </row>
    <row r="14" spans="1:8" ht="41.4" x14ac:dyDescent="0.3">
      <c r="A14" s="19" t="s">
        <v>10</v>
      </c>
      <c r="B14" s="42">
        <v>0</v>
      </c>
      <c r="C14" s="9"/>
      <c r="D14" s="53">
        <v>0</v>
      </c>
      <c r="E14" s="19" t="s">
        <v>108</v>
      </c>
      <c r="F14" s="42">
        <v>0</v>
      </c>
      <c r="G14" s="9"/>
      <c r="H14" s="53">
        <v>0</v>
      </c>
    </row>
    <row r="15" spans="1:8" ht="27.6" x14ac:dyDescent="0.3">
      <c r="A15" s="19" t="s">
        <v>9</v>
      </c>
      <c r="B15" s="42">
        <v>0</v>
      </c>
      <c r="C15" s="9"/>
      <c r="D15" s="53">
        <v>0</v>
      </c>
      <c r="E15" s="19" t="s">
        <v>109</v>
      </c>
      <c r="F15" s="42">
        <v>0</v>
      </c>
      <c r="G15" s="9"/>
      <c r="H15" s="53">
        <v>0</v>
      </c>
    </row>
    <row r="16" spans="1:8" ht="85.95" customHeight="1" x14ac:dyDescent="0.3">
      <c r="A16" s="18" t="s">
        <v>18</v>
      </c>
      <c r="B16" s="8"/>
      <c r="C16" s="17" t="s">
        <v>20</v>
      </c>
      <c r="D16" s="8">
        <f>D17+D18+D19</f>
        <v>0</v>
      </c>
      <c r="E16" s="65" t="s">
        <v>118</v>
      </c>
      <c r="F16" s="66"/>
      <c r="G16" s="67" t="s">
        <v>20</v>
      </c>
      <c r="H16" s="66" t="e">
        <f>#REF!+H17+H19</f>
        <v>#REF!</v>
      </c>
    </row>
    <row r="17" spans="1:9" x14ac:dyDescent="0.3">
      <c r="A17" s="19" t="s">
        <v>0</v>
      </c>
      <c r="B17" s="42">
        <v>0</v>
      </c>
      <c r="C17" s="9"/>
      <c r="D17" s="53">
        <v>0</v>
      </c>
      <c r="E17" s="139" t="s">
        <v>1</v>
      </c>
      <c r="F17" s="141">
        <v>0</v>
      </c>
      <c r="G17" s="143"/>
      <c r="H17" s="145">
        <v>0</v>
      </c>
    </row>
    <row r="18" spans="1:9" x14ac:dyDescent="0.3">
      <c r="A18" s="19" t="s">
        <v>1</v>
      </c>
      <c r="B18" s="42">
        <v>0</v>
      </c>
      <c r="C18" s="9"/>
      <c r="D18" s="53">
        <v>0</v>
      </c>
      <c r="E18" s="140"/>
      <c r="F18" s="142"/>
      <c r="G18" s="144"/>
      <c r="H18" s="146"/>
    </row>
    <row r="19" spans="1:9" x14ac:dyDescent="0.3">
      <c r="A19" s="19" t="s">
        <v>4</v>
      </c>
      <c r="B19" s="42">
        <v>0</v>
      </c>
      <c r="C19" s="9"/>
      <c r="D19" s="31">
        <v>0</v>
      </c>
      <c r="E19" s="19" t="s">
        <v>4</v>
      </c>
      <c r="F19" s="42">
        <v>0</v>
      </c>
      <c r="G19" s="9"/>
      <c r="H19" s="31">
        <v>0</v>
      </c>
    </row>
    <row r="20" spans="1:9" ht="78" x14ac:dyDescent="0.3">
      <c r="A20" s="20" t="s">
        <v>103</v>
      </c>
      <c r="B20" s="12"/>
      <c r="C20" s="13"/>
      <c r="D20" s="14">
        <f>D21+D22+D23</f>
        <v>0</v>
      </c>
      <c r="E20" s="68" t="s">
        <v>119</v>
      </c>
      <c r="F20" s="69"/>
      <c r="G20" s="70"/>
      <c r="H20" s="71">
        <f>H21+H22+H23</f>
        <v>0</v>
      </c>
    </row>
    <row r="21" spans="1:9" x14ac:dyDescent="0.3">
      <c r="A21" s="19" t="s">
        <v>2</v>
      </c>
      <c r="B21" s="42">
        <v>0</v>
      </c>
      <c r="C21" s="9"/>
      <c r="D21" s="53">
        <v>0</v>
      </c>
      <c r="E21" s="19" t="s">
        <v>107</v>
      </c>
      <c r="F21" s="42">
        <v>0</v>
      </c>
      <c r="G21" s="9"/>
      <c r="H21" s="53">
        <v>0</v>
      </c>
    </row>
    <row r="22" spans="1:9" ht="41.4" x14ac:dyDescent="0.3">
      <c r="A22" s="19" t="s">
        <v>10</v>
      </c>
      <c r="B22" s="42">
        <v>0</v>
      </c>
      <c r="C22" s="9"/>
      <c r="D22" s="53">
        <v>0</v>
      </c>
      <c r="E22" s="19" t="s">
        <v>108</v>
      </c>
      <c r="F22" s="42">
        <v>0</v>
      </c>
      <c r="G22" s="9"/>
      <c r="H22" s="53">
        <v>0</v>
      </c>
    </row>
    <row r="23" spans="1:9" ht="27.6" x14ac:dyDescent="0.3">
      <c r="A23" s="19" t="s">
        <v>9</v>
      </c>
      <c r="B23" s="42">
        <v>0</v>
      </c>
      <c r="C23" s="9"/>
      <c r="D23" s="53">
        <v>0</v>
      </c>
      <c r="E23" s="19" t="s">
        <v>109</v>
      </c>
      <c r="F23" s="42">
        <v>0</v>
      </c>
      <c r="G23" s="9"/>
      <c r="H23" s="53">
        <v>0</v>
      </c>
    </row>
    <row r="24" spans="1:9" x14ac:dyDescent="0.3">
      <c r="A24" s="127" t="s">
        <v>5</v>
      </c>
      <c r="B24" s="127"/>
      <c r="C24" s="127"/>
      <c r="D24" s="127"/>
      <c r="E24" s="147" t="s">
        <v>104</v>
      </c>
      <c r="F24" s="147"/>
      <c r="G24" s="147"/>
      <c r="H24" s="147"/>
    </row>
    <row r="25" spans="1:9" ht="31.2" customHeight="1" x14ac:dyDescent="0.3">
      <c r="A25" s="20" t="s">
        <v>7</v>
      </c>
      <c r="B25" s="15"/>
      <c r="C25" s="13"/>
      <c r="D25" s="8">
        <f>SUM(D26:D30)</f>
        <v>17500000</v>
      </c>
      <c r="E25" s="68" t="s">
        <v>105</v>
      </c>
      <c r="F25" s="72"/>
      <c r="G25" s="70"/>
      <c r="H25" s="66">
        <f>SUM(H26:H30)</f>
        <v>8000000</v>
      </c>
      <c r="I25" t="s">
        <v>110</v>
      </c>
    </row>
    <row r="26" spans="1:9" x14ac:dyDescent="0.3">
      <c r="A26" s="19" t="s">
        <v>0</v>
      </c>
      <c r="B26" s="106" t="s">
        <v>154</v>
      </c>
      <c r="C26" s="16"/>
      <c r="D26" s="54">
        <v>12000000</v>
      </c>
      <c r="E26" s="139" t="s">
        <v>1</v>
      </c>
      <c r="F26" s="151" t="s">
        <v>154</v>
      </c>
      <c r="G26" s="153"/>
      <c r="H26" s="155">
        <v>8000000</v>
      </c>
    </row>
    <row r="27" spans="1:9" x14ac:dyDescent="0.3">
      <c r="A27" s="19" t="s">
        <v>1</v>
      </c>
      <c r="B27" s="106" t="s">
        <v>155</v>
      </c>
      <c r="C27" s="9"/>
      <c r="D27" s="31">
        <v>4000000</v>
      </c>
      <c r="E27" s="140"/>
      <c r="F27" s="152"/>
      <c r="G27" s="154"/>
      <c r="H27" s="146"/>
    </row>
    <row r="28" spans="1:9" x14ac:dyDescent="0.3">
      <c r="A28" s="19" t="s">
        <v>3</v>
      </c>
      <c r="B28" s="42">
        <v>0</v>
      </c>
      <c r="C28" s="9"/>
      <c r="D28" s="53">
        <v>0</v>
      </c>
      <c r="E28" s="19" t="s">
        <v>111</v>
      </c>
      <c r="F28" s="42">
        <v>0</v>
      </c>
      <c r="G28" s="9"/>
      <c r="H28" s="31">
        <v>0</v>
      </c>
    </row>
    <row r="29" spans="1:9" ht="31.95" customHeight="1" x14ac:dyDescent="0.3">
      <c r="A29" s="19" t="s">
        <v>14</v>
      </c>
      <c r="B29" s="42">
        <v>3</v>
      </c>
      <c r="C29" s="9"/>
      <c r="D29" s="31">
        <v>1500000</v>
      </c>
      <c r="E29" s="139" t="s">
        <v>112</v>
      </c>
      <c r="F29" s="141">
        <v>0</v>
      </c>
      <c r="G29" s="143"/>
      <c r="H29" s="145">
        <v>0</v>
      </c>
    </row>
    <row r="30" spans="1:9" ht="31.95" customHeight="1" x14ac:dyDescent="0.3">
      <c r="A30" s="19" t="s">
        <v>82</v>
      </c>
      <c r="B30" s="42">
        <v>0</v>
      </c>
      <c r="C30" s="9"/>
      <c r="D30" s="53">
        <v>0</v>
      </c>
      <c r="E30" s="140"/>
      <c r="F30" s="142"/>
      <c r="G30" s="144"/>
      <c r="H30" s="146"/>
    </row>
    <row r="31" spans="1:9" ht="30.6" customHeight="1" x14ac:dyDescent="0.3">
      <c r="A31" s="128" t="s">
        <v>6</v>
      </c>
      <c r="B31" s="129"/>
      <c r="C31" s="129"/>
      <c r="D31" s="129"/>
      <c r="E31" s="149" t="s">
        <v>113</v>
      </c>
      <c r="F31" s="150"/>
      <c r="G31" s="150"/>
      <c r="H31" s="150"/>
    </row>
    <row r="32" spans="1:9" ht="46.8" x14ac:dyDescent="0.3">
      <c r="A32" s="20" t="s">
        <v>76</v>
      </c>
      <c r="B32" s="12"/>
      <c r="C32" s="13"/>
      <c r="D32" s="8">
        <f>SUM(D33:D40)</f>
        <v>3400000</v>
      </c>
      <c r="E32" s="68" t="s">
        <v>76</v>
      </c>
      <c r="F32" s="69"/>
      <c r="G32" s="70"/>
      <c r="H32" s="66">
        <f>SUM(H33:H37)</f>
        <v>1200000</v>
      </c>
    </row>
    <row r="33" spans="1:8" ht="69" x14ac:dyDescent="0.3">
      <c r="A33" s="19" t="s">
        <v>11</v>
      </c>
      <c r="B33" s="42">
        <v>0</v>
      </c>
      <c r="C33" s="9"/>
      <c r="D33" s="54">
        <v>0</v>
      </c>
      <c r="E33" s="19" t="s">
        <v>114</v>
      </c>
      <c r="F33" s="42">
        <v>0</v>
      </c>
      <c r="G33" s="9"/>
      <c r="H33" s="54">
        <v>0</v>
      </c>
    </row>
    <row r="34" spans="1:8" ht="27.6" x14ac:dyDescent="0.3">
      <c r="A34" s="133" t="s">
        <v>12</v>
      </c>
      <c r="B34" s="110" t="s">
        <v>166</v>
      </c>
      <c r="C34" s="9"/>
      <c r="D34" s="54">
        <v>1500000</v>
      </c>
      <c r="E34" s="133" t="s">
        <v>115</v>
      </c>
      <c r="F34" s="110" t="s">
        <v>171</v>
      </c>
      <c r="G34" s="9"/>
      <c r="H34" s="54">
        <v>500000</v>
      </c>
    </row>
    <row r="35" spans="1:8" ht="27.6" x14ac:dyDescent="0.3">
      <c r="A35" s="134"/>
      <c r="B35" s="110" t="s">
        <v>165</v>
      </c>
      <c r="C35" s="9"/>
      <c r="D35" s="54">
        <v>600000</v>
      </c>
      <c r="E35" s="134"/>
      <c r="F35" s="110" t="s">
        <v>165</v>
      </c>
      <c r="G35" s="9"/>
      <c r="H35" s="54">
        <v>100000</v>
      </c>
    </row>
    <row r="36" spans="1:8" ht="27.6" x14ac:dyDescent="0.3">
      <c r="A36" s="133" t="s">
        <v>13</v>
      </c>
      <c r="B36" s="110" t="s">
        <v>166</v>
      </c>
      <c r="C36" s="9"/>
      <c r="D36" s="54">
        <v>500000</v>
      </c>
      <c r="E36" s="148" t="s">
        <v>173</v>
      </c>
      <c r="F36" s="110" t="s">
        <v>172</v>
      </c>
      <c r="G36" s="9"/>
      <c r="H36" s="54">
        <v>300000</v>
      </c>
    </row>
    <row r="37" spans="1:8" ht="27.6" x14ac:dyDescent="0.3">
      <c r="A37" s="134"/>
      <c r="B37" s="110" t="s">
        <v>165</v>
      </c>
      <c r="C37" s="9"/>
      <c r="D37" s="54">
        <v>200000</v>
      </c>
      <c r="E37" s="148"/>
      <c r="F37" s="110" t="s">
        <v>165</v>
      </c>
      <c r="G37" s="9"/>
      <c r="H37" s="54">
        <v>300000</v>
      </c>
    </row>
    <row r="38" spans="1:8" ht="27.6" x14ac:dyDescent="0.3">
      <c r="A38" s="133" t="s">
        <v>15</v>
      </c>
      <c r="B38" s="110" t="s">
        <v>167</v>
      </c>
      <c r="C38" s="9"/>
      <c r="D38" s="54">
        <v>300000</v>
      </c>
      <c r="E38" s="111"/>
      <c r="F38" s="112"/>
      <c r="G38" s="113"/>
      <c r="H38" s="114"/>
    </row>
    <row r="39" spans="1:8" ht="34.200000000000003" customHeight="1" x14ac:dyDescent="0.3">
      <c r="A39" s="135"/>
      <c r="B39" s="110" t="s">
        <v>168</v>
      </c>
      <c r="C39" s="9"/>
      <c r="D39" s="54" t="s">
        <v>170</v>
      </c>
      <c r="E39" s="111"/>
      <c r="F39" s="112"/>
      <c r="G39" s="113"/>
      <c r="H39" s="114"/>
    </row>
    <row r="40" spans="1:8" ht="45.6" customHeight="1" x14ac:dyDescent="0.3">
      <c r="A40" s="134"/>
      <c r="B40" s="110" t="s">
        <v>169</v>
      </c>
      <c r="C40" s="9"/>
      <c r="D40" s="54">
        <v>300000</v>
      </c>
      <c r="G40" t="s">
        <v>110</v>
      </c>
    </row>
    <row r="41" spans="1:8" ht="78" customHeight="1" x14ac:dyDescent="0.3">
      <c r="A41" s="126" t="s">
        <v>8</v>
      </c>
      <c r="B41" s="126"/>
      <c r="C41" s="126"/>
      <c r="D41" s="126"/>
      <c r="E41" s="126" t="s">
        <v>8</v>
      </c>
      <c r="F41" s="126"/>
      <c r="G41" s="126"/>
      <c r="H41" s="126"/>
    </row>
    <row r="42" spans="1:8" x14ac:dyDescent="0.3">
      <c r="A42"/>
      <c r="B42" s="1"/>
      <c r="C42" s="1"/>
    </row>
    <row r="43" spans="1:8" x14ac:dyDescent="0.3">
      <c r="A43"/>
    </row>
    <row r="44" spans="1:8" x14ac:dyDescent="0.3">
      <c r="A44"/>
      <c r="B44" s="1"/>
      <c r="C44" s="1"/>
    </row>
    <row r="45" spans="1:8" x14ac:dyDescent="0.3">
      <c r="A45"/>
      <c r="B45" s="2"/>
      <c r="C45" s="2"/>
    </row>
    <row r="46" spans="1:8" x14ac:dyDescent="0.3">
      <c r="A46"/>
    </row>
    <row r="47" spans="1:8" x14ac:dyDescent="0.3">
      <c r="A47"/>
    </row>
    <row r="48" spans="1:8" x14ac:dyDescent="0.3">
      <c r="A48"/>
      <c r="B48" s="1"/>
      <c r="C48" s="1"/>
    </row>
    <row r="49" spans="1:3" x14ac:dyDescent="0.3">
      <c r="A49"/>
      <c r="B49" s="2"/>
      <c r="C49" s="2"/>
    </row>
    <row r="50" spans="1:3" x14ac:dyDescent="0.3">
      <c r="A50"/>
    </row>
    <row r="51" spans="1:3" x14ac:dyDescent="0.3">
      <c r="A51"/>
    </row>
    <row r="52" spans="1:3" x14ac:dyDescent="0.3">
      <c r="A52"/>
      <c r="B52" s="2"/>
      <c r="C52" s="2"/>
    </row>
    <row r="53" spans="1:3" x14ac:dyDescent="0.3">
      <c r="A53"/>
    </row>
    <row r="54" spans="1:3" x14ac:dyDescent="0.3">
      <c r="A54"/>
      <c r="B54" s="1"/>
      <c r="C54" s="1"/>
    </row>
    <row r="55" spans="1:3" x14ac:dyDescent="0.3">
      <c r="A55"/>
      <c r="B55" s="2"/>
      <c r="C55" s="2"/>
    </row>
  </sheetData>
  <mergeCells count="34">
    <mergeCell ref="E34:E35"/>
    <mergeCell ref="E36:E37"/>
    <mergeCell ref="E31:H31"/>
    <mergeCell ref="E41:H41"/>
    <mergeCell ref="E9:E10"/>
    <mergeCell ref="F9:F10"/>
    <mergeCell ref="H9:H10"/>
    <mergeCell ref="G9:G10"/>
    <mergeCell ref="E17:E18"/>
    <mergeCell ref="F17:F18"/>
    <mergeCell ref="G17:G18"/>
    <mergeCell ref="H17:H18"/>
    <mergeCell ref="E26:E27"/>
    <mergeCell ref="F26:F27"/>
    <mergeCell ref="G26:G27"/>
    <mergeCell ref="H26:H27"/>
    <mergeCell ref="E29:E30"/>
    <mergeCell ref="F29:F30"/>
    <mergeCell ref="G29:G30"/>
    <mergeCell ref="H29:H30"/>
    <mergeCell ref="E7:H7"/>
    <mergeCell ref="E24:H24"/>
    <mergeCell ref="A41:D41"/>
    <mergeCell ref="A7:D7"/>
    <mergeCell ref="A24:D24"/>
    <mergeCell ref="A31:D31"/>
    <mergeCell ref="B1:D1"/>
    <mergeCell ref="A34:A35"/>
    <mergeCell ref="A36:A37"/>
    <mergeCell ref="A38:A40"/>
    <mergeCell ref="B2:D2"/>
    <mergeCell ref="B3:D3"/>
    <mergeCell ref="B4:D4"/>
    <mergeCell ref="B5:D5"/>
  </mergeCells>
  <pageMargins left="0.7" right="0.7" top="0.75" bottom="0.75" header="0.3" footer="0.3"/>
  <pageSetup paperSize="9" scale="34" orientation="landscape" r:id="rId1"/>
  <rowBreaks count="1" manualBreakCount="1">
    <brk id="3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
  <sheetViews>
    <sheetView view="pageBreakPreview" topLeftCell="A8" zoomScaleNormal="100" zoomScaleSheetLayoutView="100" workbookViewId="0">
      <selection activeCell="E3" sqref="E3"/>
    </sheetView>
  </sheetViews>
  <sheetFormatPr defaultRowHeight="14.4" x14ac:dyDescent="0.3"/>
  <cols>
    <col min="1" max="1" width="48.33203125" customWidth="1"/>
    <col min="2" max="2" width="26.88671875" customWidth="1"/>
  </cols>
  <sheetData>
    <row r="1" spans="1:10" ht="101.4" customHeight="1" thickBot="1" x14ac:dyDescent="0.35">
      <c r="A1" s="7" t="s">
        <v>130</v>
      </c>
      <c r="B1" s="125" t="s">
        <v>200</v>
      </c>
    </row>
    <row r="2" spans="1:10" x14ac:dyDescent="0.3">
      <c r="A2" s="5"/>
      <c r="B2" s="6"/>
    </row>
    <row r="3" spans="1:10" ht="30.6" customHeight="1" x14ac:dyDescent="0.3">
      <c r="A3" s="156" t="s">
        <v>93</v>
      </c>
      <c r="B3" s="157"/>
    </row>
    <row r="4" spans="1:10" ht="48.6" customHeight="1" x14ac:dyDescent="0.3">
      <c r="A4" s="60" t="s">
        <v>90</v>
      </c>
      <c r="B4" s="59" t="s">
        <v>182</v>
      </c>
    </row>
    <row r="5" spans="1:10" ht="28.8" x14ac:dyDescent="0.3">
      <c r="A5" s="60" t="s">
        <v>91</v>
      </c>
      <c r="B5" s="59" t="s">
        <v>159</v>
      </c>
      <c r="J5" t="s">
        <v>110</v>
      </c>
    </row>
    <row r="6" spans="1:10" ht="28.8" x14ac:dyDescent="0.3">
      <c r="A6" s="60" t="s">
        <v>121</v>
      </c>
      <c r="B6" s="59" t="s">
        <v>160</v>
      </c>
    </row>
    <row r="7" spans="1:10" ht="38.4" customHeight="1" x14ac:dyDescent="0.3">
      <c r="A7" s="60" t="s">
        <v>101</v>
      </c>
      <c r="B7" s="59" t="s">
        <v>183</v>
      </c>
    </row>
    <row r="8" spans="1:10" ht="25.2" customHeight="1" x14ac:dyDescent="0.3">
      <c r="A8" s="60" t="s">
        <v>100</v>
      </c>
      <c r="B8" s="59" t="s">
        <v>184</v>
      </c>
    </row>
    <row r="9" spans="1:10" ht="45.6" customHeight="1" x14ac:dyDescent="0.3">
      <c r="A9" s="156" t="s">
        <v>89</v>
      </c>
      <c r="B9" s="157"/>
    </row>
    <row r="10" spans="1:10" ht="48" customHeight="1" x14ac:dyDescent="0.3">
      <c r="A10" s="49" t="s">
        <v>87</v>
      </c>
      <c r="B10" s="31" t="s">
        <v>134</v>
      </c>
    </row>
    <row r="11" spans="1:10" ht="41.4" customHeight="1" x14ac:dyDescent="0.3">
      <c r="A11" s="49" t="s">
        <v>122</v>
      </c>
      <c r="B11" s="31" t="s">
        <v>135</v>
      </c>
    </row>
    <row r="12" spans="1:10" ht="70.2" customHeight="1" x14ac:dyDescent="0.3">
      <c r="A12" s="49" t="s">
        <v>88</v>
      </c>
      <c r="B12" s="59" t="s">
        <v>185</v>
      </c>
    </row>
    <row r="13" spans="1:10" ht="51" customHeight="1" x14ac:dyDescent="0.3">
      <c r="A13" s="49" t="s">
        <v>123</v>
      </c>
      <c r="B13" s="59" t="s">
        <v>186</v>
      </c>
    </row>
    <row r="14" spans="1:10" ht="28.8" x14ac:dyDescent="0.3">
      <c r="A14" s="64" t="s">
        <v>102</v>
      </c>
      <c r="B14" s="121" t="s">
        <v>174</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7"/>
  <sheetViews>
    <sheetView view="pageBreakPreview" topLeftCell="A23" zoomScale="60" zoomScaleNormal="60" workbookViewId="0">
      <selection activeCell="I39" activeCellId="1" sqref="I34:I35 I39:I41"/>
    </sheetView>
  </sheetViews>
  <sheetFormatPr defaultRowHeight="14.4" x14ac:dyDescent="0.3"/>
  <cols>
    <col min="1" max="1" width="40.5546875" style="3" customWidth="1"/>
    <col min="2" max="2" width="18.5546875" customWidth="1"/>
    <col min="3" max="3" width="23.109375" customWidth="1"/>
    <col min="4" max="4" width="20.5546875" customWidth="1"/>
    <col min="5" max="6" width="17.44140625" customWidth="1"/>
    <col min="7" max="7" width="16.6640625" customWidth="1"/>
    <col min="8" max="8" width="18" customWidth="1"/>
    <col min="9" max="9" width="19" customWidth="1"/>
    <col min="11" max="11" width="42.44140625" customWidth="1"/>
    <col min="12" max="12" width="22.5546875" customWidth="1"/>
  </cols>
  <sheetData>
    <row r="1" spans="1:11" ht="49.5" customHeight="1" thickBot="1" x14ac:dyDescent="0.35">
      <c r="A1" s="7" t="s">
        <v>130</v>
      </c>
      <c r="B1" s="158" t="s">
        <v>200</v>
      </c>
      <c r="C1" s="159"/>
      <c r="D1" s="159"/>
    </row>
    <row r="2" spans="1:11" ht="21.75" customHeight="1" x14ac:dyDescent="0.3">
      <c r="A2" s="5"/>
      <c r="B2" s="6"/>
      <c r="C2" s="6"/>
      <c r="D2" s="6"/>
    </row>
    <row r="3" spans="1:11" s="4" customFormat="1" ht="18" customHeight="1" x14ac:dyDescent="0.3">
      <c r="A3" s="160" t="s">
        <v>22</v>
      </c>
      <c r="B3" s="160"/>
      <c r="C3" s="160"/>
      <c r="D3" s="160"/>
    </row>
    <row r="4" spans="1:11" s="4" customFormat="1" ht="36" customHeight="1" x14ac:dyDescent="0.3">
      <c r="A4" s="77" t="s">
        <v>132</v>
      </c>
      <c r="B4" s="31">
        <v>74637</v>
      </c>
      <c r="C4" s="75"/>
      <c r="D4" s="75" t="s">
        <v>139</v>
      </c>
    </row>
    <row r="5" spans="1:11" ht="29.4" customHeight="1" x14ac:dyDescent="0.3">
      <c r="A5" s="25" t="s">
        <v>23</v>
      </c>
      <c r="B5" s="31">
        <v>74637</v>
      </c>
      <c r="C5" s="29"/>
      <c r="D5" s="22"/>
    </row>
    <row r="6" spans="1:11" x14ac:dyDescent="0.3">
      <c r="A6" s="23" t="s">
        <v>24</v>
      </c>
      <c r="B6" s="31">
        <v>0</v>
      </c>
      <c r="C6" s="29"/>
      <c r="D6" s="10"/>
      <c r="E6" s="43"/>
      <c r="F6" s="43"/>
    </row>
    <row r="7" spans="1:11" x14ac:dyDescent="0.3">
      <c r="A7" s="23" t="s">
        <v>25</v>
      </c>
      <c r="B7" s="31">
        <v>74087</v>
      </c>
      <c r="C7" s="30">
        <f>B7/B5</f>
        <v>0.99263100071010357</v>
      </c>
      <c r="D7" s="21"/>
      <c r="E7" s="43"/>
      <c r="F7" s="43"/>
    </row>
    <row r="8" spans="1:11" ht="28.8" x14ac:dyDescent="0.3">
      <c r="A8" s="23" t="s">
        <v>26</v>
      </c>
      <c r="B8" s="31">
        <v>74548</v>
      </c>
      <c r="C8" s="30">
        <f>B8/B5</f>
        <v>0.9988075619330895</v>
      </c>
      <c r="D8" s="11"/>
      <c r="E8" s="43"/>
      <c r="F8" s="43"/>
    </row>
    <row r="9" spans="1:11" ht="41.4" x14ac:dyDescent="0.3">
      <c r="A9" s="27"/>
      <c r="B9" s="12"/>
      <c r="C9" s="28" t="s">
        <v>83</v>
      </c>
      <c r="D9" s="28" t="s">
        <v>84</v>
      </c>
      <c r="E9" s="55"/>
      <c r="F9" s="55"/>
      <c r="H9" s="161"/>
      <c r="I9" s="161"/>
      <c r="J9" s="161"/>
      <c r="K9" s="161"/>
    </row>
    <row r="10" spans="1:11" ht="15.6" x14ac:dyDescent="0.3">
      <c r="A10" s="25" t="s">
        <v>27</v>
      </c>
      <c r="B10" s="21">
        <v>217</v>
      </c>
      <c r="C10" s="21">
        <f>C11+C12</f>
        <v>52</v>
      </c>
      <c r="D10" s="21">
        <v>35</v>
      </c>
      <c r="E10" s="43"/>
      <c r="F10" s="43"/>
    </row>
    <row r="11" spans="1:11" x14ac:dyDescent="0.3">
      <c r="A11" s="23" t="s">
        <v>28</v>
      </c>
      <c r="B11" s="31">
        <v>187</v>
      </c>
      <c r="C11" s="31">
        <v>51</v>
      </c>
      <c r="D11" s="31">
        <v>24</v>
      </c>
      <c r="E11" s="43"/>
      <c r="F11" s="43"/>
    </row>
    <row r="12" spans="1:11" x14ac:dyDescent="0.3">
      <c r="A12" s="23" t="s">
        <v>29</v>
      </c>
      <c r="B12" s="31">
        <v>30</v>
      </c>
      <c r="C12" s="31">
        <v>1</v>
      </c>
      <c r="D12" s="31">
        <v>11</v>
      </c>
      <c r="E12" s="43"/>
      <c r="F12" s="43"/>
    </row>
    <row r="13" spans="1:11" ht="15.6" x14ac:dyDescent="0.3">
      <c r="A13" s="26" t="s">
        <v>30</v>
      </c>
      <c r="B13" s="31">
        <v>28</v>
      </c>
      <c r="C13" s="29"/>
      <c r="D13" s="29"/>
      <c r="E13" s="43"/>
      <c r="F13" s="43"/>
    </row>
    <row r="14" spans="1:11" x14ac:dyDescent="0.3">
      <c r="A14" s="19" t="s">
        <v>31</v>
      </c>
      <c r="B14" s="31">
        <v>6</v>
      </c>
      <c r="C14" s="29"/>
      <c r="D14" s="29"/>
      <c r="E14" s="43"/>
      <c r="F14" s="43"/>
    </row>
    <row r="15" spans="1:11" x14ac:dyDescent="0.3">
      <c r="A15" s="24" t="s">
        <v>32</v>
      </c>
      <c r="B15" s="31">
        <v>5</v>
      </c>
      <c r="C15" s="29"/>
      <c r="D15" s="29"/>
      <c r="E15" s="43"/>
      <c r="F15" s="43"/>
    </row>
    <row r="16" spans="1:11" ht="32.4" customHeight="1" x14ac:dyDescent="0.3">
      <c r="A16" s="25" t="s">
        <v>71</v>
      </c>
      <c r="B16" s="54">
        <v>20</v>
      </c>
      <c r="C16" s="165" t="s">
        <v>187</v>
      </c>
      <c r="D16" s="166"/>
    </row>
    <row r="17" spans="1:9" ht="15.6" x14ac:dyDescent="0.3">
      <c r="A17" s="25" t="s">
        <v>124</v>
      </c>
      <c r="B17" s="54">
        <v>44</v>
      </c>
      <c r="C17" s="165" t="s">
        <v>191</v>
      </c>
      <c r="D17" s="166"/>
    </row>
    <row r="18" spans="1:9" ht="51" customHeight="1" x14ac:dyDescent="0.3">
      <c r="A18" s="32" t="s">
        <v>85</v>
      </c>
      <c r="B18" s="31">
        <v>550</v>
      </c>
      <c r="C18" s="165" t="s">
        <v>188</v>
      </c>
      <c r="D18" s="166"/>
      <c r="I18" t="s">
        <v>110</v>
      </c>
    </row>
    <row r="19" spans="1:9" ht="83.4" customHeight="1" x14ac:dyDescent="0.3">
      <c r="A19" s="32" t="s">
        <v>131</v>
      </c>
      <c r="B19" s="122" t="s">
        <v>190</v>
      </c>
      <c r="C19" s="165" t="s">
        <v>189</v>
      </c>
      <c r="D19" s="166"/>
    </row>
    <row r="20" spans="1:9" ht="54.6" customHeight="1" x14ac:dyDescent="0.3">
      <c r="A20" s="32" t="s">
        <v>77</v>
      </c>
      <c r="B20" s="34">
        <v>1</v>
      </c>
      <c r="C20" s="56"/>
      <c r="D20" s="56"/>
      <c r="E20" s="55"/>
      <c r="F20" s="55"/>
    </row>
    <row r="21" spans="1:9" ht="31.2" x14ac:dyDescent="0.3">
      <c r="A21" s="32" t="s">
        <v>78</v>
      </c>
      <c r="B21" s="107">
        <v>3415734</v>
      </c>
      <c r="C21" s="29"/>
      <c r="D21" s="29"/>
    </row>
    <row r="22" spans="1:9" ht="109.2" x14ac:dyDescent="0.3">
      <c r="A22" s="32" t="s">
        <v>92</v>
      </c>
      <c r="B22" s="33" t="s">
        <v>156</v>
      </c>
      <c r="C22" s="165" t="s">
        <v>192</v>
      </c>
      <c r="D22" s="166"/>
    </row>
    <row r="23" spans="1:9" ht="15.6" x14ac:dyDescent="0.3">
      <c r="A23" s="164" t="s">
        <v>62</v>
      </c>
      <c r="B23" s="164"/>
      <c r="C23" s="164"/>
      <c r="D23" s="164"/>
    </row>
    <row r="24" spans="1:9" ht="31.2" x14ac:dyDescent="0.3">
      <c r="A24" s="25" t="s">
        <v>63</v>
      </c>
      <c r="B24" s="31">
        <f>B4</f>
        <v>74637</v>
      </c>
      <c r="C24" s="29"/>
      <c r="D24" s="78"/>
    </row>
    <row r="25" spans="1:9" x14ac:dyDescent="0.3">
      <c r="A25" s="23" t="s">
        <v>24</v>
      </c>
      <c r="B25" s="31">
        <v>0</v>
      </c>
      <c r="C25" s="29"/>
      <c r="D25" s="10"/>
    </row>
    <row r="26" spans="1:9" x14ac:dyDescent="0.3">
      <c r="A26" s="23" t="s">
        <v>25</v>
      </c>
      <c r="B26" s="31">
        <v>74500</v>
      </c>
      <c r="C26" s="30">
        <f>B26/B24</f>
        <v>0.99816444926778947</v>
      </c>
      <c r="D26" s="11"/>
      <c r="I26" t="s">
        <v>79</v>
      </c>
    </row>
    <row r="27" spans="1:9" ht="28.8" x14ac:dyDescent="0.3">
      <c r="A27" s="23" t="s">
        <v>26</v>
      </c>
      <c r="B27" s="31">
        <v>74570</v>
      </c>
      <c r="C27" s="30">
        <f>B27/B24</f>
        <v>0.9991023219046854</v>
      </c>
      <c r="D27" s="11"/>
      <c r="E27" s="167"/>
      <c r="F27" s="168"/>
    </row>
    <row r="28" spans="1:9" ht="41.4" x14ac:dyDescent="0.3">
      <c r="A28" s="27"/>
      <c r="B28" s="12"/>
      <c r="C28" s="28" t="s">
        <v>83</v>
      </c>
      <c r="D28" s="28" t="s">
        <v>84</v>
      </c>
      <c r="E28" s="55"/>
    </row>
    <row r="29" spans="1:9" ht="19.2" customHeight="1" x14ac:dyDescent="0.3">
      <c r="A29" s="25" t="s">
        <v>64</v>
      </c>
      <c r="B29" s="54">
        <v>217</v>
      </c>
      <c r="C29" s="54">
        <v>56</v>
      </c>
      <c r="D29" s="54">
        <v>117</v>
      </c>
    </row>
    <row r="30" spans="1:9" ht="19.2" customHeight="1" x14ac:dyDescent="0.3">
      <c r="A30" s="25" t="s">
        <v>71</v>
      </c>
      <c r="B30" s="54">
        <v>25</v>
      </c>
      <c r="C30" s="56"/>
      <c r="D30" s="57"/>
      <c r="E30" s="58"/>
    </row>
    <row r="31" spans="1:9" ht="37.200000000000003" customHeight="1" x14ac:dyDescent="0.3">
      <c r="A31" s="25" t="s">
        <v>125</v>
      </c>
      <c r="B31" s="54">
        <v>15</v>
      </c>
      <c r="C31" s="56"/>
      <c r="D31" s="57"/>
      <c r="E31" s="165" t="s">
        <v>193</v>
      </c>
      <c r="F31" s="166"/>
    </row>
    <row r="32" spans="1:9" ht="60.6" customHeight="1" x14ac:dyDescent="0.3">
      <c r="A32" s="52" t="s">
        <v>66</v>
      </c>
      <c r="B32" s="36" t="s">
        <v>34</v>
      </c>
      <c r="C32" s="36" t="s">
        <v>35</v>
      </c>
      <c r="D32" s="36" t="s">
        <v>37</v>
      </c>
      <c r="E32" s="36" t="s">
        <v>65</v>
      </c>
      <c r="F32" s="162" t="s">
        <v>38</v>
      </c>
      <c r="G32" s="163"/>
      <c r="H32" s="36" t="s">
        <v>50</v>
      </c>
      <c r="I32" s="36" t="s">
        <v>68</v>
      </c>
    </row>
    <row r="33" spans="1:9" ht="31.2" customHeight="1" x14ac:dyDescent="0.3">
      <c r="A33" s="52"/>
      <c r="B33" s="36"/>
      <c r="C33" s="36"/>
      <c r="D33" s="36"/>
      <c r="E33" s="36"/>
      <c r="F33" s="36" t="s">
        <v>157</v>
      </c>
      <c r="G33" s="108" t="s">
        <v>158</v>
      </c>
      <c r="H33" s="36"/>
      <c r="I33" s="36"/>
    </row>
    <row r="34" spans="1:9" x14ac:dyDescent="0.3">
      <c r="A34" s="102" t="s">
        <v>140</v>
      </c>
      <c r="B34" s="41" t="s">
        <v>142</v>
      </c>
      <c r="C34" s="41" t="s">
        <v>144</v>
      </c>
      <c r="D34" s="103">
        <v>15800</v>
      </c>
      <c r="E34" s="105">
        <v>2611126</v>
      </c>
      <c r="F34" s="103">
        <v>30</v>
      </c>
      <c r="G34" s="41">
        <v>30</v>
      </c>
      <c r="H34" s="41">
        <v>30</v>
      </c>
      <c r="I34" s="103">
        <v>503618</v>
      </c>
    </row>
    <row r="35" spans="1:9" x14ac:dyDescent="0.3">
      <c r="A35" s="102" t="s">
        <v>141</v>
      </c>
      <c r="B35" s="41" t="s">
        <v>143</v>
      </c>
      <c r="C35" s="41" t="s">
        <v>145</v>
      </c>
      <c r="D35" s="103">
        <v>10900</v>
      </c>
      <c r="E35" s="105">
        <v>652752</v>
      </c>
      <c r="F35" s="103">
        <v>30</v>
      </c>
      <c r="G35" s="41">
        <v>30</v>
      </c>
      <c r="H35" s="41">
        <v>30</v>
      </c>
      <c r="I35" s="103">
        <v>158991</v>
      </c>
    </row>
    <row r="36" spans="1:9" x14ac:dyDescent="0.3">
      <c r="A36" s="39"/>
      <c r="B36" s="41"/>
      <c r="C36" s="41"/>
      <c r="D36" s="41"/>
      <c r="E36" s="41"/>
      <c r="F36" s="41"/>
      <c r="G36" s="41"/>
      <c r="H36" s="41"/>
      <c r="I36" s="41"/>
    </row>
    <row r="37" spans="1:9" ht="67.2" customHeight="1" x14ac:dyDescent="0.3">
      <c r="A37" s="52" t="s">
        <v>70</v>
      </c>
      <c r="B37" s="36" t="s">
        <v>34</v>
      </c>
      <c r="C37" s="36" t="s">
        <v>35</v>
      </c>
      <c r="D37" s="36" t="s">
        <v>37</v>
      </c>
      <c r="E37" s="36" t="s">
        <v>72</v>
      </c>
      <c r="F37" s="162" t="s">
        <v>38</v>
      </c>
      <c r="G37" s="163"/>
      <c r="H37" s="36" t="s">
        <v>50</v>
      </c>
      <c r="I37" s="36" t="s">
        <v>69</v>
      </c>
    </row>
    <row r="38" spans="1:9" ht="28.95" customHeight="1" x14ac:dyDescent="0.3">
      <c r="A38" s="52"/>
      <c r="B38" s="36"/>
      <c r="C38" s="36"/>
      <c r="D38" s="36"/>
      <c r="E38" s="36"/>
      <c r="F38" s="36" t="s">
        <v>157</v>
      </c>
      <c r="G38" s="108" t="s">
        <v>158</v>
      </c>
      <c r="H38" s="36"/>
      <c r="I38" s="36"/>
    </row>
    <row r="39" spans="1:9" ht="28.8" x14ac:dyDescent="0.3">
      <c r="A39" s="104" t="s">
        <v>146</v>
      </c>
      <c r="B39" s="41" t="s">
        <v>142</v>
      </c>
      <c r="C39" s="41">
        <v>2001</v>
      </c>
      <c r="D39" s="103">
        <v>17280</v>
      </c>
      <c r="E39" s="105">
        <v>2587278</v>
      </c>
      <c r="F39" s="103">
        <v>70</v>
      </c>
      <c r="G39" s="41">
        <v>100</v>
      </c>
      <c r="H39" s="41">
        <v>70</v>
      </c>
      <c r="I39" s="103">
        <v>56579</v>
      </c>
    </row>
    <row r="40" spans="1:9" ht="28.8" x14ac:dyDescent="0.3">
      <c r="A40" s="104" t="s">
        <v>147</v>
      </c>
      <c r="B40" s="41" t="s">
        <v>143</v>
      </c>
      <c r="C40" s="41">
        <v>2001</v>
      </c>
      <c r="D40" s="103">
        <v>15600</v>
      </c>
      <c r="E40" s="105">
        <v>626132</v>
      </c>
      <c r="F40" s="103">
        <v>70</v>
      </c>
      <c r="G40" s="41">
        <v>100</v>
      </c>
      <c r="H40" s="41">
        <v>70</v>
      </c>
      <c r="I40" s="103">
        <v>50140</v>
      </c>
    </row>
    <row r="41" spans="1:9" x14ac:dyDescent="0.3">
      <c r="A41" s="104"/>
      <c r="B41" s="41"/>
      <c r="C41" s="41"/>
      <c r="D41" s="41"/>
      <c r="E41" s="41"/>
      <c r="F41" s="41"/>
      <c r="G41" s="41"/>
      <c r="H41" s="41"/>
      <c r="I41" s="41" t="s">
        <v>110</v>
      </c>
    </row>
    <row r="42" spans="1:9" ht="57.6" x14ac:dyDescent="0.3">
      <c r="A42" s="52" t="s">
        <v>148</v>
      </c>
      <c r="B42" s="36" t="s">
        <v>34</v>
      </c>
      <c r="C42" s="36" t="s">
        <v>35</v>
      </c>
      <c r="D42" s="36" t="s">
        <v>67</v>
      </c>
      <c r="E42" s="162" t="s">
        <v>38</v>
      </c>
      <c r="F42" s="163"/>
      <c r="G42" s="36" t="s">
        <v>50</v>
      </c>
      <c r="H42" s="36" t="s">
        <v>73</v>
      </c>
    </row>
    <row r="43" spans="1:9" ht="28.8" x14ac:dyDescent="0.3">
      <c r="A43" s="52"/>
      <c r="B43" s="36"/>
      <c r="C43" s="36"/>
      <c r="D43" s="36"/>
      <c r="E43" s="36" t="s">
        <v>157</v>
      </c>
      <c r="F43" s="108" t="s">
        <v>158</v>
      </c>
      <c r="G43" s="36"/>
      <c r="H43" s="36"/>
    </row>
    <row r="44" spans="1:9" x14ac:dyDescent="0.3">
      <c r="A44" s="104" t="s">
        <v>149</v>
      </c>
      <c r="B44" s="41" t="s">
        <v>142</v>
      </c>
      <c r="C44" s="41" t="s">
        <v>151</v>
      </c>
      <c r="D44" s="103">
        <v>8000</v>
      </c>
      <c r="E44" s="41">
        <v>100</v>
      </c>
      <c r="F44" s="41">
        <v>23</v>
      </c>
      <c r="G44" s="41">
        <v>23</v>
      </c>
      <c r="H44" s="103">
        <v>638089</v>
      </c>
      <c r="I44" s="37"/>
    </row>
    <row r="45" spans="1:9" x14ac:dyDescent="0.3">
      <c r="A45" s="104" t="s">
        <v>150</v>
      </c>
      <c r="B45" s="41" t="s">
        <v>143</v>
      </c>
      <c r="C45" s="41" t="s">
        <v>152</v>
      </c>
      <c r="D45" s="103">
        <v>12000</v>
      </c>
      <c r="E45" s="41">
        <v>80</v>
      </c>
      <c r="F45" s="41">
        <v>23</v>
      </c>
      <c r="G45" s="41">
        <v>23</v>
      </c>
      <c r="H45" s="103">
        <v>261993</v>
      </c>
      <c r="I45" s="37"/>
    </row>
    <row r="46" spans="1:9" x14ac:dyDescent="0.3">
      <c r="A46" s="39"/>
      <c r="B46" s="41"/>
      <c r="C46" s="41"/>
      <c r="D46" s="41"/>
      <c r="E46" s="41"/>
      <c r="F46" s="41"/>
      <c r="G46" s="41"/>
      <c r="H46" s="41"/>
      <c r="I46" s="37"/>
    </row>
    <row r="47" spans="1:9" x14ac:dyDescent="0.3">
      <c r="I47" s="4"/>
    </row>
  </sheetData>
  <mergeCells count="14">
    <mergeCell ref="B1:D1"/>
    <mergeCell ref="A3:D3"/>
    <mergeCell ref="H9:K9"/>
    <mergeCell ref="F32:G32"/>
    <mergeCell ref="E42:F42"/>
    <mergeCell ref="F37:G37"/>
    <mergeCell ref="A23:D23"/>
    <mergeCell ref="C16:D16"/>
    <mergeCell ref="C18:D18"/>
    <mergeCell ref="C19:D19"/>
    <mergeCell ref="C22:D22"/>
    <mergeCell ref="E27:F27"/>
    <mergeCell ref="E31:F31"/>
    <mergeCell ref="C17:D17"/>
  </mergeCells>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9"/>
  <sheetViews>
    <sheetView view="pageBreakPreview" zoomScale="60" zoomScaleNormal="7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7" width="18" customWidth="1"/>
    <col min="8" max="9" width="16.33203125" customWidth="1"/>
    <col min="10" max="10" width="15.6640625" customWidth="1"/>
    <col min="11" max="11" width="20.33203125" customWidth="1"/>
    <col min="12" max="12" width="15.21875" customWidth="1"/>
    <col min="13" max="13" width="42.44140625" customWidth="1"/>
    <col min="14" max="14" width="22.5546875" customWidth="1"/>
    <col min="258" max="258" width="39.109375" customWidth="1"/>
    <col min="259" max="259" width="17.5546875" customWidth="1"/>
    <col min="260" max="260" width="24.44140625" customWidth="1"/>
    <col min="261" max="262" width="20.5546875" customWidth="1"/>
    <col min="263" max="263" width="18" customWidth="1"/>
    <col min="264" max="265" width="16.33203125" customWidth="1"/>
    <col min="266" max="266" width="15.6640625" customWidth="1"/>
    <col min="267" max="267" width="12.6640625" customWidth="1"/>
    <col min="268" max="268" width="14" customWidth="1"/>
    <col min="269" max="269" width="42.44140625" customWidth="1"/>
    <col min="270" max="270" width="22.5546875" customWidth="1"/>
    <col min="514" max="514" width="39.109375" customWidth="1"/>
    <col min="515" max="515" width="17.5546875" customWidth="1"/>
    <col min="516" max="516" width="24.44140625" customWidth="1"/>
    <col min="517" max="518" width="20.5546875" customWidth="1"/>
    <col min="519" max="519" width="18" customWidth="1"/>
    <col min="520" max="521" width="16.33203125" customWidth="1"/>
    <col min="522" max="522" width="15.6640625" customWidth="1"/>
    <col min="523" max="523" width="12.6640625" customWidth="1"/>
    <col min="524" max="524" width="14" customWidth="1"/>
    <col min="525" max="525" width="42.44140625" customWidth="1"/>
    <col min="526" max="526" width="22.5546875" customWidth="1"/>
    <col min="770" max="770" width="39.109375" customWidth="1"/>
    <col min="771" max="771" width="17.5546875" customWidth="1"/>
    <col min="772" max="772" width="24.44140625" customWidth="1"/>
    <col min="773" max="774" width="20.5546875" customWidth="1"/>
    <col min="775" max="775" width="18" customWidth="1"/>
    <col min="776" max="777" width="16.33203125" customWidth="1"/>
    <col min="778" max="778" width="15.6640625" customWidth="1"/>
    <col min="779" max="779" width="12.6640625" customWidth="1"/>
    <col min="780" max="780" width="14" customWidth="1"/>
    <col min="781" max="781" width="42.44140625" customWidth="1"/>
    <col min="782" max="782" width="22.5546875" customWidth="1"/>
    <col min="1026" max="1026" width="39.109375" customWidth="1"/>
    <col min="1027" max="1027" width="17.5546875" customWidth="1"/>
    <col min="1028" max="1028" width="24.44140625" customWidth="1"/>
    <col min="1029" max="1030" width="20.5546875" customWidth="1"/>
    <col min="1031" max="1031" width="18" customWidth="1"/>
    <col min="1032" max="1033" width="16.33203125" customWidth="1"/>
    <col min="1034" max="1034" width="15.6640625" customWidth="1"/>
    <col min="1035" max="1035" width="12.6640625" customWidth="1"/>
    <col min="1036" max="1036" width="14" customWidth="1"/>
    <col min="1037" max="1037" width="42.44140625" customWidth="1"/>
    <col min="1038" max="1038" width="22.5546875" customWidth="1"/>
    <col min="1282" max="1282" width="39.109375" customWidth="1"/>
    <col min="1283" max="1283" width="17.5546875" customWidth="1"/>
    <col min="1284" max="1284" width="24.44140625" customWidth="1"/>
    <col min="1285" max="1286" width="20.5546875" customWidth="1"/>
    <col min="1287" max="1287" width="18" customWidth="1"/>
    <col min="1288" max="1289" width="16.33203125" customWidth="1"/>
    <col min="1290" max="1290" width="15.6640625" customWidth="1"/>
    <col min="1291" max="1291" width="12.6640625" customWidth="1"/>
    <col min="1292" max="1292" width="14" customWidth="1"/>
    <col min="1293" max="1293" width="42.44140625" customWidth="1"/>
    <col min="1294" max="1294" width="22.5546875" customWidth="1"/>
    <col min="1538" max="1538" width="39.109375" customWidth="1"/>
    <col min="1539" max="1539" width="17.5546875" customWidth="1"/>
    <col min="1540" max="1540" width="24.44140625" customWidth="1"/>
    <col min="1541" max="1542" width="20.5546875" customWidth="1"/>
    <col min="1543" max="1543" width="18" customWidth="1"/>
    <col min="1544" max="1545" width="16.33203125" customWidth="1"/>
    <col min="1546" max="1546" width="15.6640625" customWidth="1"/>
    <col min="1547" max="1547" width="12.6640625" customWidth="1"/>
    <col min="1548" max="1548" width="14" customWidth="1"/>
    <col min="1549" max="1549" width="42.44140625" customWidth="1"/>
    <col min="1550" max="1550" width="22.5546875" customWidth="1"/>
    <col min="1794" max="1794" width="39.109375" customWidth="1"/>
    <col min="1795" max="1795" width="17.5546875" customWidth="1"/>
    <col min="1796" max="1796" width="24.44140625" customWidth="1"/>
    <col min="1797" max="1798" width="20.5546875" customWidth="1"/>
    <col min="1799" max="1799" width="18" customWidth="1"/>
    <col min="1800" max="1801" width="16.33203125" customWidth="1"/>
    <col min="1802" max="1802" width="15.6640625" customWidth="1"/>
    <col min="1803" max="1803" width="12.6640625" customWidth="1"/>
    <col min="1804" max="1804" width="14" customWidth="1"/>
    <col min="1805" max="1805" width="42.44140625" customWidth="1"/>
    <col min="1806" max="1806" width="22.5546875" customWidth="1"/>
    <col min="2050" max="2050" width="39.109375" customWidth="1"/>
    <col min="2051" max="2051" width="17.5546875" customWidth="1"/>
    <col min="2052" max="2052" width="24.44140625" customWidth="1"/>
    <col min="2053" max="2054" width="20.5546875" customWidth="1"/>
    <col min="2055" max="2055" width="18" customWidth="1"/>
    <col min="2056" max="2057" width="16.33203125" customWidth="1"/>
    <col min="2058" max="2058" width="15.6640625" customWidth="1"/>
    <col min="2059" max="2059" width="12.6640625" customWidth="1"/>
    <col min="2060" max="2060" width="14" customWidth="1"/>
    <col min="2061" max="2061" width="42.44140625" customWidth="1"/>
    <col min="2062" max="2062" width="22.5546875" customWidth="1"/>
    <col min="2306" max="2306" width="39.109375" customWidth="1"/>
    <col min="2307" max="2307" width="17.5546875" customWidth="1"/>
    <col min="2308" max="2308" width="24.44140625" customWidth="1"/>
    <col min="2309" max="2310" width="20.5546875" customWidth="1"/>
    <col min="2311" max="2311" width="18" customWidth="1"/>
    <col min="2312" max="2313" width="16.33203125" customWidth="1"/>
    <col min="2314" max="2314" width="15.6640625" customWidth="1"/>
    <col min="2315" max="2315" width="12.6640625" customWidth="1"/>
    <col min="2316" max="2316" width="14" customWidth="1"/>
    <col min="2317" max="2317" width="42.44140625" customWidth="1"/>
    <col min="2318" max="2318" width="22.5546875" customWidth="1"/>
    <col min="2562" max="2562" width="39.109375" customWidth="1"/>
    <col min="2563" max="2563" width="17.5546875" customWidth="1"/>
    <col min="2564" max="2564" width="24.44140625" customWidth="1"/>
    <col min="2565" max="2566" width="20.5546875" customWidth="1"/>
    <col min="2567" max="2567" width="18" customWidth="1"/>
    <col min="2568" max="2569" width="16.33203125" customWidth="1"/>
    <col min="2570" max="2570" width="15.6640625" customWidth="1"/>
    <col min="2571" max="2571" width="12.6640625" customWidth="1"/>
    <col min="2572" max="2572" width="14" customWidth="1"/>
    <col min="2573" max="2573" width="42.44140625" customWidth="1"/>
    <col min="2574" max="2574" width="22.5546875" customWidth="1"/>
    <col min="2818" max="2818" width="39.109375" customWidth="1"/>
    <col min="2819" max="2819" width="17.5546875" customWidth="1"/>
    <col min="2820" max="2820" width="24.44140625" customWidth="1"/>
    <col min="2821" max="2822" width="20.5546875" customWidth="1"/>
    <col min="2823" max="2823" width="18" customWidth="1"/>
    <col min="2824" max="2825" width="16.33203125" customWidth="1"/>
    <col min="2826" max="2826" width="15.6640625" customWidth="1"/>
    <col min="2827" max="2827" width="12.6640625" customWidth="1"/>
    <col min="2828" max="2828" width="14" customWidth="1"/>
    <col min="2829" max="2829" width="42.44140625" customWidth="1"/>
    <col min="2830" max="2830" width="22.5546875" customWidth="1"/>
    <col min="3074" max="3074" width="39.109375" customWidth="1"/>
    <col min="3075" max="3075" width="17.5546875" customWidth="1"/>
    <col min="3076" max="3076" width="24.44140625" customWidth="1"/>
    <col min="3077" max="3078" width="20.5546875" customWidth="1"/>
    <col min="3079" max="3079" width="18" customWidth="1"/>
    <col min="3080" max="3081" width="16.33203125" customWidth="1"/>
    <col min="3082" max="3082" width="15.6640625" customWidth="1"/>
    <col min="3083" max="3083" width="12.6640625" customWidth="1"/>
    <col min="3084" max="3084" width="14" customWidth="1"/>
    <col min="3085" max="3085" width="42.44140625" customWidth="1"/>
    <col min="3086" max="3086" width="22.5546875" customWidth="1"/>
    <col min="3330" max="3330" width="39.109375" customWidth="1"/>
    <col min="3331" max="3331" width="17.5546875" customWidth="1"/>
    <col min="3332" max="3332" width="24.44140625" customWidth="1"/>
    <col min="3333" max="3334" width="20.5546875" customWidth="1"/>
    <col min="3335" max="3335" width="18" customWidth="1"/>
    <col min="3336" max="3337" width="16.33203125" customWidth="1"/>
    <col min="3338" max="3338" width="15.6640625" customWidth="1"/>
    <col min="3339" max="3339" width="12.6640625" customWidth="1"/>
    <col min="3340" max="3340" width="14" customWidth="1"/>
    <col min="3341" max="3341" width="42.44140625" customWidth="1"/>
    <col min="3342" max="3342" width="22.5546875" customWidth="1"/>
    <col min="3586" max="3586" width="39.109375" customWidth="1"/>
    <col min="3587" max="3587" width="17.5546875" customWidth="1"/>
    <col min="3588" max="3588" width="24.44140625" customWidth="1"/>
    <col min="3589" max="3590" width="20.5546875" customWidth="1"/>
    <col min="3591" max="3591" width="18" customWidth="1"/>
    <col min="3592" max="3593" width="16.33203125" customWidth="1"/>
    <col min="3594" max="3594" width="15.6640625" customWidth="1"/>
    <col min="3595" max="3595" width="12.6640625" customWidth="1"/>
    <col min="3596" max="3596" width="14" customWidth="1"/>
    <col min="3597" max="3597" width="42.44140625" customWidth="1"/>
    <col min="3598" max="3598" width="22.5546875" customWidth="1"/>
    <col min="3842" max="3842" width="39.109375" customWidth="1"/>
    <col min="3843" max="3843" width="17.5546875" customWidth="1"/>
    <col min="3844" max="3844" width="24.44140625" customWidth="1"/>
    <col min="3845" max="3846" width="20.5546875" customWidth="1"/>
    <col min="3847" max="3847" width="18" customWidth="1"/>
    <col min="3848" max="3849" width="16.33203125" customWidth="1"/>
    <col min="3850" max="3850" width="15.6640625" customWidth="1"/>
    <col min="3851" max="3851" width="12.6640625" customWidth="1"/>
    <col min="3852" max="3852" width="14" customWidth="1"/>
    <col min="3853" max="3853" width="42.44140625" customWidth="1"/>
    <col min="3854" max="3854" width="22.5546875" customWidth="1"/>
    <col min="4098" max="4098" width="39.109375" customWidth="1"/>
    <col min="4099" max="4099" width="17.5546875" customWidth="1"/>
    <col min="4100" max="4100" width="24.44140625" customWidth="1"/>
    <col min="4101" max="4102" width="20.5546875" customWidth="1"/>
    <col min="4103" max="4103" width="18" customWidth="1"/>
    <col min="4104" max="4105" width="16.33203125" customWidth="1"/>
    <col min="4106" max="4106" width="15.6640625" customWidth="1"/>
    <col min="4107" max="4107" width="12.6640625" customWidth="1"/>
    <col min="4108" max="4108" width="14" customWidth="1"/>
    <col min="4109" max="4109" width="42.44140625" customWidth="1"/>
    <col min="4110" max="4110" width="22.5546875" customWidth="1"/>
    <col min="4354" max="4354" width="39.109375" customWidth="1"/>
    <col min="4355" max="4355" width="17.5546875" customWidth="1"/>
    <col min="4356" max="4356" width="24.44140625" customWidth="1"/>
    <col min="4357" max="4358" width="20.5546875" customWidth="1"/>
    <col min="4359" max="4359" width="18" customWidth="1"/>
    <col min="4360" max="4361" width="16.33203125" customWidth="1"/>
    <col min="4362" max="4362" width="15.6640625" customWidth="1"/>
    <col min="4363" max="4363" width="12.6640625" customWidth="1"/>
    <col min="4364" max="4364" width="14" customWidth="1"/>
    <col min="4365" max="4365" width="42.44140625" customWidth="1"/>
    <col min="4366" max="4366" width="22.5546875" customWidth="1"/>
    <col min="4610" max="4610" width="39.109375" customWidth="1"/>
    <col min="4611" max="4611" width="17.5546875" customWidth="1"/>
    <col min="4612" max="4612" width="24.44140625" customWidth="1"/>
    <col min="4613" max="4614" width="20.5546875" customWidth="1"/>
    <col min="4615" max="4615" width="18" customWidth="1"/>
    <col min="4616" max="4617" width="16.33203125" customWidth="1"/>
    <col min="4618" max="4618" width="15.6640625" customWidth="1"/>
    <col min="4619" max="4619" width="12.6640625" customWidth="1"/>
    <col min="4620" max="4620" width="14" customWidth="1"/>
    <col min="4621" max="4621" width="42.44140625" customWidth="1"/>
    <col min="4622" max="4622" width="22.5546875" customWidth="1"/>
    <col min="4866" max="4866" width="39.109375" customWidth="1"/>
    <col min="4867" max="4867" width="17.5546875" customWidth="1"/>
    <col min="4868" max="4868" width="24.44140625" customWidth="1"/>
    <col min="4869" max="4870" width="20.5546875" customWidth="1"/>
    <col min="4871" max="4871" width="18" customWidth="1"/>
    <col min="4872" max="4873" width="16.33203125" customWidth="1"/>
    <col min="4874" max="4874" width="15.6640625" customWidth="1"/>
    <col min="4875" max="4875" width="12.6640625" customWidth="1"/>
    <col min="4876" max="4876" width="14" customWidth="1"/>
    <col min="4877" max="4877" width="42.44140625" customWidth="1"/>
    <col min="4878" max="4878" width="22.5546875" customWidth="1"/>
    <col min="5122" max="5122" width="39.109375" customWidth="1"/>
    <col min="5123" max="5123" width="17.5546875" customWidth="1"/>
    <col min="5124" max="5124" width="24.44140625" customWidth="1"/>
    <col min="5125" max="5126" width="20.5546875" customWidth="1"/>
    <col min="5127" max="5127" width="18" customWidth="1"/>
    <col min="5128" max="5129" width="16.33203125" customWidth="1"/>
    <col min="5130" max="5130" width="15.6640625" customWidth="1"/>
    <col min="5131" max="5131" width="12.6640625" customWidth="1"/>
    <col min="5132" max="5132" width="14" customWidth="1"/>
    <col min="5133" max="5133" width="42.44140625" customWidth="1"/>
    <col min="5134" max="5134" width="22.5546875" customWidth="1"/>
    <col min="5378" max="5378" width="39.109375" customWidth="1"/>
    <col min="5379" max="5379" width="17.5546875" customWidth="1"/>
    <col min="5380" max="5380" width="24.44140625" customWidth="1"/>
    <col min="5381" max="5382" width="20.5546875" customWidth="1"/>
    <col min="5383" max="5383" width="18" customWidth="1"/>
    <col min="5384" max="5385" width="16.33203125" customWidth="1"/>
    <col min="5386" max="5386" width="15.6640625" customWidth="1"/>
    <col min="5387" max="5387" width="12.6640625" customWidth="1"/>
    <col min="5388" max="5388" width="14" customWidth="1"/>
    <col min="5389" max="5389" width="42.44140625" customWidth="1"/>
    <col min="5390" max="5390" width="22.5546875" customWidth="1"/>
    <col min="5634" max="5634" width="39.109375" customWidth="1"/>
    <col min="5635" max="5635" width="17.5546875" customWidth="1"/>
    <col min="5636" max="5636" width="24.44140625" customWidth="1"/>
    <col min="5637" max="5638" width="20.5546875" customWidth="1"/>
    <col min="5639" max="5639" width="18" customWidth="1"/>
    <col min="5640" max="5641" width="16.33203125" customWidth="1"/>
    <col min="5642" max="5642" width="15.6640625" customWidth="1"/>
    <col min="5643" max="5643" width="12.6640625" customWidth="1"/>
    <col min="5644" max="5644" width="14" customWidth="1"/>
    <col min="5645" max="5645" width="42.44140625" customWidth="1"/>
    <col min="5646" max="5646" width="22.5546875" customWidth="1"/>
    <col min="5890" max="5890" width="39.109375" customWidth="1"/>
    <col min="5891" max="5891" width="17.5546875" customWidth="1"/>
    <col min="5892" max="5892" width="24.44140625" customWidth="1"/>
    <col min="5893" max="5894" width="20.5546875" customWidth="1"/>
    <col min="5895" max="5895" width="18" customWidth="1"/>
    <col min="5896" max="5897" width="16.33203125" customWidth="1"/>
    <col min="5898" max="5898" width="15.6640625" customWidth="1"/>
    <col min="5899" max="5899" width="12.6640625" customWidth="1"/>
    <col min="5900" max="5900" width="14" customWidth="1"/>
    <col min="5901" max="5901" width="42.44140625" customWidth="1"/>
    <col min="5902" max="5902" width="22.5546875" customWidth="1"/>
    <col min="6146" max="6146" width="39.109375" customWidth="1"/>
    <col min="6147" max="6147" width="17.5546875" customWidth="1"/>
    <col min="6148" max="6148" width="24.44140625" customWidth="1"/>
    <col min="6149" max="6150" width="20.5546875" customWidth="1"/>
    <col min="6151" max="6151" width="18" customWidth="1"/>
    <col min="6152" max="6153" width="16.33203125" customWidth="1"/>
    <col min="6154" max="6154" width="15.6640625" customWidth="1"/>
    <col min="6155" max="6155" width="12.6640625" customWidth="1"/>
    <col min="6156" max="6156" width="14" customWidth="1"/>
    <col min="6157" max="6157" width="42.44140625" customWidth="1"/>
    <col min="6158" max="6158" width="22.5546875" customWidth="1"/>
    <col min="6402" max="6402" width="39.109375" customWidth="1"/>
    <col min="6403" max="6403" width="17.5546875" customWidth="1"/>
    <col min="6404" max="6404" width="24.44140625" customWidth="1"/>
    <col min="6405" max="6406" width="20.5546875" customWidth="1"/>
    <col min="6407" max="6407" width="18" customWidth="1"/>
    <col min="6408" max="6409" width="16.33203125" customWidth="1"/>
    <col min="6410" max="6410" width="15.6640625" customWidth="1"/>
    <col min="6411" max="6411" width="12.6640625" customWidth="1"/>
    <col min="6412" max="6412" width="14" customWidth="1"/>
    <col min="6413" max="6413" width="42.44140625" customWidth="1"/>
    <col min="6414" max="6414" width="22.5546875" customWidth="1"/>
    <col min="6658" max="6658" width="39.109375" customWidth="1"/>
    <col min="6659" max="6659" width="17.5546875" customWidth="1"/>
    <col min="6660" max="6660" width="24.44140625" customWidth="1"/>
    <col min="6661" max="6662" width="20.5546875" customWidth="1"/>
    <col min="6663" max="6663" width="18" customWidth="1"/>
    <col min="6664" max="6665" width="16.33203125" customWidth="1"/>
    <col min="6666" max="6666" width="15.6640625" customWidth="1"/>
    <col min="6667" max="6667" width="12.6640625" customWidth="1"/>
    <col min="6668" max="6668" width="14" customWidth="1"/>
    <col min="6669" max="6669" width="42.44140625" customWidth="1"/>
    <col min="6670" max="6670" width="22.5546875" customWidth="1"/>
    <col min="6914" max="6914" width="39.109375" customWidth="1"/>
    <col min="6915" max="6915" width="17.5546875" customWidth="1"/>
    <col min="6916" max="6916" width="24.44140625" customWidth="1"/>
    <col min="6917" max="6918" width="20.5546875" customWidth="1"/>
    <col min="6919" max="6919" width="18" customWidth="1"/>
    <col min="6920" max="6921" width="16.33203125" customWidth="1"/>
    <col min="6922" max="6922" width="15.6640625" customWidth="1"/>
    <col min="6923" max="6923" width="12.6640625" customWidth="1"/>
    <col min="6924" max="6924" width="14" customWidth="1"/>
    <col min="6925" max="6925" width="42.44140625" customWidth="1"/>
    <col min="6926" max="6926" width="22.5546875" customWidth="1"/>
    <col min="7170" max="7170" width="39.109375" customWidth="1"/>
    <col min="7171" max="7171" width="17.5546875" customWidth="1"/>
    <col min="7172" max="7172" width="24.44140625" customWidth="1"/>
    <col min="7173" max="7174" width="20.5546875" customWidth="1"/>
    <col min="7175" max="7175" width="18" customWidth="1"/>
    <col min="7176" max="7177" width="16.33203125" customWidth="1"/>
    <col min="7178" max="7178" width="15.6640625" customWidth="1"/>
    <col min="7179" max="7179" width="12.6640625" customWidth="1"/>
    <col min="7180" max="7180" width="14" customWidth="1"/>
    <col min="7181" max="7181" width="42.44140625" customWidth="1"/>
    <col min="7182" max="7182" width="22.5546875" customWidth="1"/>
    <col min="7426" max="7426" width="39.109375" customWidth="1"/>
    <col min="7427" max="7427" width="17.5546875" customWidth="1"/>
    <col min="7428" max="7428" width="24.44140625" customWidth="1"/>
    <col min="7429" max="7430" width="20.5546875" customWidth="1"/>
    <col min="7431" max="7431" width="18" customWidth="1"/>
    <col min="7432" max="7433" width="16.33203125" customWidth="1"/>
    <col min="7434" max="7434" width="15.6640625" customWidth="1"/>
    <col min="7435" max="7435" width="12.6640625" customWidth="1"/>
    <col min="7436" max="7436" width="14" customWidth="1"/>
    <col min="7437" max="7437" width="42.44140625" customWidth="1"/>
    <col min="7438" max="7438" width="22.5546875" customWidth="1"/>
    <col min="7682" max="7682" width="39.109375" customWidth="1"/>
    <col min="7683" max="7683" width="17.5546875" customWidth="1"/>
    <col min="7684" max="7684" width="24.44140625" customWidth="1"/>
    <col min="7685" max="7686" width="20.5546875" customWidth="1"/>
    <col min="7687" max="7687" width="18" customWidth="1"/>
    <col min="7688" max="7689" width="16.33203125" customWidth="1"/>
    <col min="7690" max="7690" width="15.6640625" customWidth="1"/>
    <col min="7691" max="7691" width="12.6640625" customWidth="1"/>
    <col min="7692" max="7692" width="14" customWidth="1"/>
    <col min="7693" max="7693" width="42.44140625" customWidth="1"/>
    <col min="7694" max="7694" width="22.5546875" customWidth="1"/>
    <col min="7938" max="7938" width="39.109375" customWidth="1"/>
    <col min="7939" max="7939" width="17.5546875" customWidth="1"/>
    <col min="7940" max="7940" width="24.44140625" customWidth="1"/>
    <col min="7941" max="7942" width="20.5546875" customWidth="1"/>
    <col min="7943" max="7943" width="18" customWidth="1"/>
    <col min="7944" max="7945" width="16.33203125" customWidth="1"/>
    <col min="7946" max="7946" width="15.6640625" customWidth="1"/>
    <col min="7947" max="7947" width="12.6640625" customWidth="1"/>
    <col min="7948" max="7948" width="14" customWidth="1"/>
    <col min="7949" max="7949" width="42.44140625" customWidth="1"/>
    <col min="7950" max="7950" width="22.5546875" customWidth="1"/>
    <col min="8194" max="8194" width="39.109375" customWidth="1"/>
    <col min="8195" max="8195" width="17.5546875" customWidth="1"/>
    <col min="8196" max="8196" width="24.44140625" customWidth="1"/>
    <col min="8197" max="8198" width="20.5546875" customWidth="1"/>
    <col min="8199" max="8199" width="18" customWidth="1"/>
    <col min="8200" max="8201" width="16.33203125" customWidth="1"/>
    <col min="8202" max="8202" width="15.6640625" customWidth="1"/>
    <col min="8203" max="8203" width="12.6640625" customWidth="1"/>
    <col min="8204" max="8204" width="14" customWidth="1"/>
    <col min="8205" max="8205" width="42.44140625" customWidth="1"/>
    <col min="8206" max="8206" width="22.5546875" customWidth="1"/>
    <col min="8450" max="8450" width="39.109375" customWidth="1"/>
    <col min="8451" max="8451" width="17.5546875" customWidth="1"/>
    <col min="8452" max="8452" width="24.44140625" customWidth="1"/>
    <col min="8453" max="8454" width="20.5546875" customWidth="1"/>
    <col min="8455" max="8455" width="18" customWidth="1"/>
    <col min="8456" max="8457" width="16.33203125" customWidth="1"/>
    <col min="8458" max="8458" width="15.6640625" customWidth="1"/>
    <col min="8459" max="8459" width="12.6640625" customWidth="1"/>
    <col min="8460" max="8460" width="14" customWidth="1"/>
    <col min="8461" max="8461" width="42.44140625" customWidth="1"/>
    <col min="8462" max="8462" width="22.5546875" customWidth="1"/>
    <col min="8706" max="8706" width="39.109375" customWidth="1"/>
    <col min="8707" max="8707" width="17.5546875" customWidth="1"/>
    <col min="8708" max="8708" width="24.44140625" customWidth="1"/>
    <col min="8709" max="8710" width="20.5546875" customWidth="1"/>
    <col min="8711" max="8711" width="18" customWidth="1"/>
    <col min="8712" max="8713" width="16.33203125" customWidth="1"/>
    <col min="8714" max="8714" width="15.6640625" customWidth="1"/>
    <col min="8715" max="8715" width="12.6640625" customWidth="1"/>
    <col min="8716" max="8716" width="14" customWidth="1"/>
    <col min="8717" max="8717" width="42.44140625" customWidth="1"/>
    <col min="8718" max="8718" width="22.5546875" customWidth="1"/>
    <col min="8962" max="8962" width="39.109375" customWidth="1"/>
    <col min="8963" max="8963" width="17.5546875" customWidth="1"/>
    <col min="8964" max="8964" width="24.44140625" customWidth="1"/>
    <col min="8965" max="8966" width="20.5546875" customWidth="1"/>
    <col min="8967" max="8967" width="18" customWidth="1"/>
    <col min="8968" max="8969" width="16.33203125" customWidth="1"/>
    <col min="8970" max="8970" width="15.6640625" customWidth="1"/>
    <col min="8971" max="8971" width="12.6640625" customWidth="1"/>
    <col min="8972" max="8972" width="14" customWidth="1"/>
    <col min="8973" max="8973" width="42.44140625" customWidth="1"/>
    <col min="8974" max="8974" width="22.5546875" customWidth="1"/>
    <col min="9218" max="9218" width="39.109375" customWidth="1"/>
    <col min="9219" max="9219" width="17.5546875" customWidth="1"/>
    <col min="9220" max="9220" width="24.44140625" customWidth="1"/>
    <col min="9221" max="9222" width="20.5546875" customWidth="1"/>
    <col min="9223" max="9223" width="18" customWidth="1"/>
    <col min="9224" max="9225" width="16.33203125" customWidth="1"/>
    <col min="9226" max="9226" width="15.6640625" customWidth="1"/>
    <col min="9227" max="9227" width="12.6640625" customWidth="1"/>
    <col min="9228" max="9228" width="14" customWidth="1"/>
    <col min="9229" max="9229" width="42.44140625" customWidth="1"/>
    <col min="9230" max="9230" width="22.5546875" customWidth="1"/>
    <col min="9474" max="9474" width="39.109375" customWidth="1"/>
    <col min="9475" max="9475" width="17.5546875" customWidth="1"/>
    <col min="9476" max="9476" width="24.44140625" customWidth="1"/>
    <col min="9477" max="9478" width="20.5546875" customWidth="1"/>
    <col min="9479" max="9479" width="18" customWidth="1"/>
    <col min="9480" max="9481" width="16.33203125" customWidth="1"/>
    <col min="9482" max="9482" width="15.6640625" customWidth="1"/>
    <col min="9483" max="9483" width="12.6640625" customWidth="1"/>
    <col min="9484" max="9484" width="14" customWidth="1"/>
    <col min="9485" max="9485" width="42.44140625" customWidth="1"/>
    <col min="9486" max="9486" width="22.5546875" customWidth="1"/>
    <col min="9730" max="9730" width="39.109375" customWidth="1"/>
    <col min="9731" max="9731" width="17.5546875" customWidth="1"/>
    <col min="9732" max="9732" width="24.44140625" customWidth="1"/>
    <col min="9733" max="9734" width="20.5546875" customWidth="1"/>
    <col min="9735" max="9735" width="18" customWidth="1"/>
    <col min="9736" max="9737" width="16.33203125" customWidth="1"/>
    <col min="9738" max="9738" width="15.6640625" customWidth="1"/>
    <col min="9739" max="9739" width="12.6640625" customWidth="1"/>
    <col min="9740" max="9740" width="14" customWidth="1"/>
    <col min="9741" max="9741" width="42.44140625" customWidth="1"/>
    <col min="9742" max="9742" width="22.5546875" customWidth="1"/>
    <col min="9986" max="9986" width="39.109375" customWidth="1"/>
    <col min="9987" max="9987" width="17.5546875" customWidth="1"/>
    <col min="9988" max="9988" width="24.44140625" customWidth="1"/>
    <col min="9989" max="9990" width="20.5546875" customWidth="1"/>
    <col min="9991" max="9991" width="18" customWidth="1"/>
    <col min="9992" max="9993" width="16.33203125" customWidth="1"/>
    <col min="9994" max="9994" width="15.6640625" customWidth="1"/>
    <col min="9995" max="9995" width="12.6640625" customWidth="1"/>
    <col min="9996" max="9996" width="14" customWidth="1"/>
    <col min="9997" max="9997" width="42.44140625" customWidth="1"/>
    <col min="9998" max="9998" width="22.5546875" customWidth="1"/>
    <col min="10242" max="10242" width="39.109375" customWidth="1"/>
    <col min="10243" max="10243" width="17.5546875" customWidth="1"/>
    <col min="10244" max="10244" width="24.44140625" customWidth="1"/>
    <col min="10245" max="10246" width="20.5546875" customWidth="1"/>
    <col min="10247" max="10247" width="18" customWidth="1"/>
    <col min="10248" max="10249" width="16.33203125" customWidth="1"/>
    <col min="10250" max="10250" width="15.6640625" customWidth="1"/>
    <col min="10251" max="10251" width="12.6640625" customWidth="1"/>
    <col min="10252" max="10252" width="14" customWidth="1"/>
    <col min="10253" max="10253" width="42.44140625" customWidth="1"/>
    <col min="10254" max="10254" width="22.5546875" customWidth="1"/>
    <col min="10498" max="10498" width="39.109375" customWidth="1"/>
    <col min="10499" max="10499" width="17.5546875" customWidth="1"/>
    <col min="10500" max="10500" width="24.44140625" customWidth="1"/>
    <col min="10501" max="10502" width="20.5546875" customWidth="1"/>
    <col min="10503" max="10503" width="18" customWidth="1"/>
    <col min="10504" max="10505" width="16.33203125" customWidth="1"/>
    <col min="10506" max="10506" width="15.6640625" customWidth="1"/>
    <col min="10507" max="10507" width="12.6640625" customWidth="1"/>
    <col min="10508" max="10508" width="14" customWidth="1"/>
    <col min="10509" max="10509" width="42.44140625" customWidth="1"/>
    <col min="10510" max="10510" width="22.5546875" customWidth="1"/>
    <col min="10754" max="10754" width="39.109375" customWidth="1"/>
    <col min="10755" max="10755" width="17.5546875" customWidth="1"/>
    <col min="10756" max="10756" width="24.44140625" customWidth="1"/>
    <col min="10757" max="10758" width="20.5546875" customWidth="1"/>
    <col min="10759" max="10759" width="18" customWidth="1"/>
    <col min="10760" max="10761" width="16.33203125" customWidth="1"/>
    <col min="10762" max="10762" width="15.6640625" customWidth="1"/>
    <col min="10763" max="10763" width="12.6640625" customWidth="1"/>
    <col min="10764" max="10764" width="14" customWidth="1"/>
    <col min="10765" max="10765" width="42.44140625" customWidth="1"/>
    <col min="10766" max="10766" width="22.5546875" customWidth="1"/>
    <col min="11010" max="11010" width="39.109375" customWidth="1"/>
    <col min="11011" max="11011" width="17.5546875" customWidth="1"/>
    <col min="11012" max="11012" width="24.44140625" customWidth="1"/>
    <col min="11013" max="11014" width="20.5546875" customWidth="1"/>
    <col min="11015" max="11015" width="18" customWidth="1"/>
    <col min="11016" max="11017" width="16.33203125" customWidth="1"/>
    <col min="11018" max="11018" width="15.6640625" customWidth="1"/>
    <col min="11019" max="11019" width="12.6640625" customWidth="1"/>
    <col min="11020" max="11020" width="14" customWidth="1"/>
    <col min="11021" max="11021" width="42.44140625" customWidth="1"/>
    <col min="11022" max="11022" width="22.5546875" customWidth="1"/>
    <col min="11266" max="11266" width="39.109375" customWidth="1"/>
    <col min="11267" max="11267" width="17.5546875" customWidth="1"/>
    <col min="11268" max="11268" width="24.44140625" customWidth="1"/>
    <col min="11269" max="11270" width="20.5546875" customWidth="1"/>
    <col min="11271" max="11271" width="18" customWidth="1"/>
    <col min="11272" max="11273" width="16.33203125" customWidth="1"/>
    <col min="11274" max="11274" width="15.6640625" customWidth="1"/>
    <col min="11275" max="11275" width="12.6640625" customWidth="1"/>
    <col min="11276" max="11276" width="14" customWidth="1"/>
    <col min="11277" max="11277" width="42.44140625" customWidth="1"/>
    <col min="11278" max="11278" width="22.5546875" customWidth="1"/>
    <col min="11522" max="11522" width="39.109375" customWidth="1"/>
    <col min="11523" max="11523" width="17.5546875" customWidth="1"/>
    <col min="11524" max="11524" width="24.44140625" customWidth="1"/>
    <col min="11525" max="11526" width="20.5546875" customWidth="1"/>
    <col min="11527" max="11527" width="18" customWidth="1"/>
    <col min="11528" max="11529" width="16.33203125" customWidth="1"/>
    <col min="11530" max="11530" width="15.6640625" customWidth="1"/>
    <col min="11531" max="11531" width="12.6640625" customWidth="1"/>
    <col min="11532" max="11532" width="14" customWidth="1"/>
    <col min="11533" max="11533" width="42.44140625" customWidth="1"/>
    <col min="11534" max="11534" width="22.5546875" customWidth="1"/>
    <col min="11778" max="11778" width="39.109375" customWidth="1"/>
    <col min="11779" max="11779" width="17.5546875" customWidth="1"/>
    <col min="11780" max="11780" width="24.44140625" customWidth="1"/>
    <col min="11781" max="11782" width="20.5546875" customWidth="1"/>
    <col min="11783" max="11783" width="18" customWidth="1"/>
    <col min="11784" max="11785" width="16.33203125" customWidth="1"/>
    <col min="11786" max="11786" width="15.6640625" customWidth="1"/>
    <col min="11787" max="11787" width="12.6640625" customWidth="1"/>
    <col min="11788" max="11788" width="14" customWidth="1"/>
    <col min="11789" max="11789" width="42.44140625" customWidth="1"/>
    <col min="11790" max="11790" width="22.5546875" customWidth="1"/>
    <col min="12034" max="12034" width="39.109375" customWidth="1"/>
    <col min="12035" max="12035" width="17.5546875" customWidth="1"/>
    <col min="12036" max="12036" width="24.44140625" customWidth="1"/>
    <col min="12037" max="12038" width="20.5546875" customWidth="1"/>
    <col min="12039" max="12039" width="18" customWidth="1"/>
    <col min="12040" max="12041" width="16.33203125" customWidth="1"/>
    <col min="12042" max="12042" width="15.6640625" customWidth="1"/>
    <col min="12043" max="12043" width="12.6640625" customWidth="1"/>
    <col min="12044" max="12044" width="14" customWidth="1"/>
    <col min="12045" max="12045" width="42.44140625" customWidth="1"/>
    <col min="12046" max="12046" width="22.5546875" customWidth="1"/>
    <col min="12290" max="12290" width="39.109375" customWidth="1"/>
    <col min="12291" max="12291" width="17.5546875" customWidth="1"/>
    <col min="12292" max="12292" width="24.44140625" customWidth="1"/>
    <col min="12293" max="12294" width="20.5546875" customWidth="1"/>
    <col min="12295" max="12295" width="18" customWidth="1"/>
    <col min="12296" max="12297" width="16.33203125" customWidth="1"/>
    <col min="12298" max="12298" width="15.6640625" customWidth="1"/>
    <col min="12299" max="12299" width="12.6640625" customWidth="1"/>
    <col min="12300" max="12300" width="14" customWidth="1"/>
    <col min="12301" max="12301" width="42.44140625" customWidth="1"/>
    <col min="12302" max="12302" width="22.5546875" customWidth="1"/>
    <col min="12546" max="12546" width="39.109375" customWidth="1"/>
    <col min="12547" max="12547" width="17.5546875" customWidth="1"/>
    <col min="12548" max="12548" width="24.44140625" customWidth="1"/>
    <col min="12549" max="12550" width="20.5546875" customWidth="1"/>
    <col min="12551" max="12551" width="18" customWidth="1"/>
    <col min="12552" max="12553" width="16.33203125" customWidth="1"/>
    <col min="12554" max="12554" width="15.6640625" customWidth="1"/>
    <col min="12555" max="12555" width="12.6640625" customWidth="1"/>
    <col min="12556" max="12556" width="14" customWidth="1"/>
    <col min="12557" max="12557" width="42.44140625" customWidth="1"/>
    <col min="12558" max="12558" width="22.5546875" customWidth="1"/>
    <col min="12802" max="12802" width="39.109375" customWidth="1"/>
    <col min="12803" max="12803" width="17.5546875" customWidth="1"/>
    <col min="12804" max="12804" width="24.44140625" customWidth="1"/>
    <col min="12805" max="12806" width="20.5546875" customWidth="1"/>
    <col min="12807" max="12807" width="18" customWidth="1"/>
    <col min="12808" max="12809" width="16.33203125" customWidth="1"/>
    <col min="12810" max="12810" width="15.6640625" customWidth="1"/>
    <col min="12811" max="12811" width="12.6640625" customWidth="1"/>
    <col min="12812" max="12812" width="14" customWidth="1"/>
    <col min="12813" max="12813" width="42.44140625" customWidth="1"/>
    <col min="12814" max="12814" width="22.5546875" customWidth="1"/>
    <col min="13058" max="13058" width="39.109375" customWidth="1"/>
    <col min="13059" max="13059" width="17.5546875" customWidth="1"/>
    <col min="13060" max="13060" width="24.44140625" customWidth="1"/>
    <col min="13061" max="13062" width="20.5546875" customWidth="1"/>
    <col min="13063" max="13063" width="18" customWidth="1"/>
    <col min="13064" max="13065" width="16.33203125" customWidth="1"/>
    <col min="13066" max="13066" width="15.6640625" customWidth="1"/>
    <col min="13067" max="13067" width="12.6640625" customWidth="1"/>
    <col min="13068" max="13068" width="14" customWidth="1"/>
    <col min="13069" max="13069" width="42.44140625" customWidth="1"/>
    <col min="13070" max="13070" width="22.5546875" customWidth="1"/>
    <col min="13314" max="13314" width="39.109375" customWidth="1"/>
    <col min="13315" max="13315" width="17.5546875" customWidth="1"/>
    <col min="13316" max="13316" width="24.44140625" customWidth="1"/>
    <col min="13317" max="13318" width="20.5546875" customWidth="1"/>
    <col min="13319" max="13319" width="18" customWidth="1"/>
    <col min="13320" max="13321" width="16.33203125" customWidth="1"/>
    <col min="13322" max="13322" width="15.6640625" customWidth="1"/>
    <col min="13323" max="13323" width="12.6640625" customWidth="1"/>
    <col min="13324" max="13324" width="14" customWidth="1"/>
    <col min="13325" max="13325" width="42.44140625" customWidth="1"/>
    <col min="13326" max="13326" width="22.5546875" customWidth="1"/>
    <col min="13570" max="13570" width="39.109375" customWidth="1"/>
    <col min="13571" max="13571" width="17.5546875" customWidth="1"/>
    <col min="13572" max="13572" width="24.44140625" customWidth="1"/>
    <col min="13573" max="13574" width="20.5546875" customWidth="1"/>
    <col min="13575" max="13575" width="18" customWidth="1"/>
    <col min="13576" max="13577" width="16.33203125" customWidth="1"/>
    <col min="13578" max="13578" width="15.6640625" customWidth="1"/>
    <col min="13579" max="13579" width="12.6640625" customWidth="1"/>
    <col min="13580" max="13580" width="14" customWidth="1"/>
    <col min="13581" max="13581" width="42.44140625" customWidth="1"/>
    <col min="13582" max="13582" width="22.5546875" customWidth="1"/>
    <col min="13826" max="13826" width="39.109375" customWidth="1"/>
    <col min="13827" max="13827" width="17.5546875" customWidth="1"/>
    <col min="13828" max="13828" width="24.44140625" customWidth="1"/>
    <col min="13829" max="13830" width="20.5546875" customWidth="1"/>
    <col min="13831" max="13831" width="18" customWidth="1"/>
    <col min="13832" max="13833" width="16.33203125" customWidth="1"/>
    <col min="13834" max="13834" width="15.6640625" customWidth="1"/>
    <col min="13835" max="13835" width="12.6640625" customWidth="1"/>
    <col min="13836" max="13836" width="14" customWidth="1"/>
    <col min="13837" max="13837" width="42.44140625" customWidth="1"/>
    <col min="13838" max="13838" width="22.5546875" customWidth="1"/>
    <col min="14082" max="14082" width="39.109375" customWidth="1"/>
    <col min="14083" max="14083" width="17.5546875" customWidth="1"/>
    <col min="14084" max="14084" width="24.44140625" customWidth="1"/>
    <col min="14085" max="14086" width="20.5546875" customWidth="1"/>
    <col min="14087" max="14087" width="18" customWidth="1"/>
    <col min="14088" max="14089" width="16.33203125" customWidth="1"/>
    <col min="14090" max="14090" width="15.6640625" customWidth="1"/>
    <col min="14091" max="14091" width="12.6640625" customWidth="1"/>
    <col min="14092" max="14092" width="14" customWidth="1"/>
    <col min="14093" max="14093" width="42.44140625" customWidth="1"/>
    <col min="14094" max="14094" width="22.5546875" customWidth="1"/>
    <col min="14338" max="14338" width="39.109375" customWidth="1"/>
    <col min="14339" max="14339" width="17.5546875" customWidth="1"/>
    <col min="14340" max="14340" width="24.44140625" customWidth="1"/>
    <col min="14341" max="14342" width="20.5546875" customWidth="1"/>
    <col min="14343" max="14343" width="18" customWidth="1"/>
    <col min="14344" max="14345" width="16.33203125" customWidth="1"/>
    <col min="14346" max="14346" width="15.6640625" customWidth="1"/>
    <col min="14347" max="14347" width="12.6640625" customWidth="1"/>
    <col min="14348" max="14348" width="14" customWidth="1"/>
    <col min="14349" max="14349" width="42.44140625" customWidth="1"/>
    <col min="14350" max="14350" width="22.5546875" customWidth="1"/>
    <col min="14594" max="14594" width="39.109375" customWidth="1"/>
    <col min="14595" max="14595" width="17.5546875" customWidth="1"/>
    <col min="14596" max="14596" width="24.44140625" customWidth="1"/>
    <col min="14597" max="14598" width="20.5546875" customWidth="1"/>
    <col min="14599" max="14599" width="18" customWidth="1"/>
    <col min="14600" max="14601" width="16.33203125" customWidth="1"/>
    <col min="14602" max="14602" width="15.6640625" customWidth="1"/>
    <col min="14603" max="14603" width="12.6640625" customWidth="1"/>
    <col min="14604" max="14604" width="14" customWidth="1"/>
    <col min="14605" max="14605" width="42.44140625" customWidth="1"/>
    <col min="14606" max="14606" width="22.5546875" customWidth="1"/>
    <col min="14850" max="14850" width="39.109375" customWidth="1"/>
    <col min="14851" max="14851" width="17.5546875" customWidth="1"/>
    <col min="14852" max="14852" width="24.44140625" customWidth="1"/>
    <col min="14853" max="14854" width="20.5546875" customWidth="1"/>
    <col min="14855" max="14855" width="18" customWidth="1"/>
    <col min="14856" max="14857" width="16.33203125" customWidth="1"/>
    <col min="14858" max="14858" width="15.6640625" customWidth="1"/>
    <col min="14859" max="14859" width="12.6640625" customWidth="1"/>
    <col min="14860" max="14860" width="14" customWidth="1"/>
    <col min="14861" max="14861" width="42.44140625" customWidth="1"/>
    <col min="14862" max="14862" width="22.5546875" customWidth="1"/>
    <col min="15106" max="15106" width="39.109375" customWidth="1"/>
    <col min="15107" max="15107" width="17.5546875" customWidth="1"/>
    <col min="15108" max="15108" width="24.44140625" customWidth="1"/>
    <col min="15109" max="15110" width="20.5546875" customWidth="1"/>
    <col min="15111" max="15111" width="18" customWidth="1"/>
    <col min="15112" max="15113" width="16.33203125" customWidth="1"/>
    <col min="15114" max="15114" width="15.6640625" customWidth="1"/>
    <col min="15115" max="15115" width="12.6640625" customWidth="1"/>
    <col min="15116" max="15116" width="14" customWidth="1"/>
    <col min="15117" max="15117" width="42.44140625" customWidth="1"/>
    <col min="15118" max="15118" width="22.5546875" customWidth="1"/>
    <col min="15362" max="15362" width="39.109375" customWidth="1"/>
    <col min="15363" max="15363" width="17.5546875" customWidth="1"/>
    <col min="15364" max="15364" width="24.44140625" customWidth="1"/>
    <col min="15365" max="15366" width="20.5546875" customWidth="1"/>
    <col min="15367" max="15367" width="18" customWidth="1"/>
    <col min="15368" max="15369" width="16.33203125" customWidth="1"/>
    <col min="15370" max="15370" width="15.6640625" customWidth="1"/>
    <col min="15371" max="15371" width="12.6640625" customWidth="1"/>
    <col min="15372" max="15372" width="14" customWidth="1"/>
    <col min="15373" max="15373" width="42.44140625" customWidth="1"/>
    <col min="15374" max="15374" width="22.5546875" customWidth="1"/>
    <col min="15618" max="15618" width="39.109375" customWidth="1"/>
    <col min="15619" max="15619" width="17.5546875" customWidth="1"/>
    <col min="15620" max="15620" width="24.44140625" customWidth="1"/>
    <col min="15621" max="15622" width="20.5546875" customWidth="1"/>
    <col min="15623" max="15623" width="18" customWidth="1"/>
    <col min="15624" max="15625" width="16.33203125" customWidth="1"/>
    <col min="15626" max="15626" width="15.6640625" customWidth="1"/>
    <col min="15627" max="15627" width="12.6640625" customWidth="1"/>
    <col min="15628" max="15628" width="14" customWidth="1"/>
    <col min="15629" max="15629" width="42.44140625" customWidth="1"/>
    <col min="15630" max="15630" width="22.5546875" customWidth="1"/>
    <col min="15874" max="15874" width="39.109375" customWidth="1"/>
    <col min="15875" max="15875" width="17.5546875" customWidth="1"/>
    <col min="15876" max="15876" width="24.44140625" customWidth="1"/>
    <col min="15877" max="15878" width="20.5546875" customWidth="1"/>
    <col min="15879" max="15879" width="18" customWidth="1"/>
    <col min="15880" max="15881" width="16.33203125" customWidth="1"/>
    <col min="15882" max="15882" width="15.6640625" customWidth="1"/>
    <col min="15883" max="15883" width="12.6640625" customWidth="1"/>
    <col min="15884" max="15884" width="14" customWidth="1"/>
    <col min="15885" max="15885" width="42.44140625" customWidth="1"/>
    <col min="15886" max="15886" width="22.5546875" customWidth="1"/>
    <col min="16130" max="16130" width="39.109375" customWidth="1"/>
    <col min="16131" max="16131" width="17.5546875" customWidth="1"/>
    <col min="16132" max="16132" width="24.44140625" customWidth="1"/>
    <col min="16133" max="16134" width="20.5546875" customWidth="1"/>
    <col min="16135" max="16135" width="18" customWidth="1"/>
    <col min="16136" max="16137" width="16.33203125" customWidth="1"/>
    <col min="16138" max="16138" width="15.6640625" customWidth="1"/>
    <col min="16139" max="16139" width="12.6640625" customWidth="1"/>
    <col min="16140" max="16140" width="14" customWidth="1"/>
    <col min="16141" max="16141" width="42.44140625" customWidth="1"/>
    <col min="16142" max="16142" width="22.5546875" customWidth="1"/>
  </cols>
  <sheetData>
    <row r="1" spans="1:12" ht="49.5" customHeight="1" thickBot="1" x14ac:dyDescent="0.35">
      <c r="A1" s="7" t="s">
        <v>130</v>
      </c>
      <c r="B1" s="169" t="s">
        <v>200</v>
      </c>
      <c r="C1" s="170"/>
      <c r="D1" s="170"/>
      <c r="E1" s="73"/>
      <c r="F1" s="80"/>
      <c r="G1" s="80"/>
    </row>
    <row r="2" spans="1:12" ht="21.75" customHeight="1" x14ac:dyDescent="0.3">
      <c r="A2" s="81"/>
      <c r="B2" s="6"/>
      <c r="C2" s="6"/>
      <c r="D2" s="6"/>
      <c r="E2" s="6"/>
    </row>
    <row r="3" spans="1:12" s="4" customFormat="1" ht="18" customHeight="1" x14ac:dyDescent="0.3">
      <c r="A3" s="160" t="s">
        <v>194</v>
      </c>
      <c r="B3" s="160"/>
      <c r="C3" s="160"/>
      <c r="D3" s="160"/>
      <c r="E3" s="123"/>
    </row>
    <row r="4" spans="1:12" ht="29.4" customHeight="1" x14ac:dyDescent="0.3">
      <c r="A4" s="82" t="s">
        <v>40</v>
      </c>
      <c r="B4" s="109">
        <v>2099998</v>
      </c>
      <c r="C4" s="83"/>
      <c r="D4" s="84"/>
      <c r="E4" s="85"/>
    </row>
    <row r="5" spans="1:12" ht="28.8" x14ac:dyDescent="0.3">
      <c r="A5" s="86" t="s">
        <v>33</v>
      </c>
      <c r="B5" s="87">
        <v>2099943</v>
      </c>
      <c r="C5" s="35">
        <f>B5/B4</f>
        <v>0.99997380949886616</v>
      </c>
      <c r="D5" s="10"/>
      <c r="E5" s="74"/>
    </row>
    <row r="6" spans="1:12" ht="28.8" x14ac:dyDescent="0.3">
      <c r="A6" s="86" t="s">
        <v>80</v>
      </c>
      <c r="B6" s="87">
        <v>55</v>
      </c>
      <c r="C6" s="30">
        <f>B6/B4</f>
        <v>2.6190501133810605E-5</v>
      </c>
      <c r="D6" s="10"/>
      <c r="E6" s="74"/>
      <c r="F6" s="80"/>
      <c r="G6" s="80"/>
    </row>
    <row r="7" spans="1:12" ht="57.6" x14ac:dyDescent="0.3">
      <c r="A7" s="88" t="s">
        <v>86</v>
      </c>
      <c r="B7" s="89" t="s">
        <v>34</v>
      </c>
      <c r="C7" s="89" t="s">
        <v>35</v>
      </c>
      <c r="D7" s="89" t="s">
        <v>37</v>
      </c>
      <c r="E7" s="89" t="s">
        <v>126</v>
      </c>
      <c r="F7" s="89" t="s">
        <v>39</v>
      </c>
      <c r="G7" s="174" t="s">
        <v>38</v>
      </c>
      <c r="H7" s="175"/>
      <c r="I7" s="89" t="s">
        <v>50</v>
      </c>
      <c r="J7" s="89" t="s">
        <v>41</v>
      </c>
      <c r="K7" s="89" t="s">
        <v>48</v>
      </c>
      <c r="L7" s="89" t="s">
        <v>49</v>
      </c>
    </row>
    <row r="8" spans="1:12" ht="28.8" x14ac:dyDescent="0.3">
      <c r="A8" s="88"/>
      <c r="B8" s="89"/>
      <c r="C8" s="89"/>
      <c r="D8" s="89"/>
      <c r="E8" s="89"/>
      <c r="F8" s="89"/>
      <c r="G8" s="89" t="s">
        <v>161</v>
      </c>
      <c r="H8" s="89" t="s">
        <v>162</v>
      </c>
      <c r="I8" s="89"/>
      <c r="J8" s="89"/>
      <c r="K8" s="89"/>
      <c r="L8" s="89"/>
    </row>
    <row r="9" spans="1:12" s="38" customFormat="1" ht="45" customHeight="1" x14ac:dyDescent="0.3">
      <c r="A9" s="90" t="s">
        <v>136</v>
      </c>
      <c r="B9" s="91" t="s">
        <v>137</v>
      </c>
      <c r="C9" s="91" t="s">
        <v>163</v>
      </c>
      <c r="D9" s="91">
        <v>55000</v>
      </c>
      <c r="E9" s="101">
        <v>104600</v>
      </c>
      <c r="F9" s="92">
        <v>5439239</v>
      </c>
      <c r="G9" s="92">
        <v>70</v>
      </c>
      <c r="H9" s="91">
        <v>100</v>
      </c>
      <c r="I9" s="91">
        <v>70</v>
      </c>
      <c r="J9" s="101">
        <v>2433638</v>
      </c>
      <c r="K9" s="124" t="s">
        <v>196</v>
      </c>
      <c r="L9" s="176" t="s">
        <v>195</v>
      </c>
    </row>
    <row r="10" spans="1:12" s="38" customFormat="1" ht="40.799999999999997" customHeight="1" x14ac:dyDescent="0.3">
      <c r="A10" s="90"/>
      <c r="B10" s="91"/>
      <c r="C10" s="91"/>
      <c r="D10" s="91"/>
      <c r="E10" s="91"/>
      <c r="F10" s="91"/>
      <c r="G10" s="91"/>
      <c r="H10" s="91"/>
      <c r="I10" s="91"/>
      <c r="J10" s="91"/>
      <c r="K10" s="93"/>
      <c r="L10" s="177"/>
    </row>
    <row r="11" spans="1:12" s="38" customFormat="1" ht="77.400000000000006" customHeight="1" x14ac:dyDescent="0.3">
      <c r="A11" s="94" t="s">
        <v>133</v>
      </c>
      <c r="B11" s="91" t="s">
        <v>138</v>
      </c>
      <c r="C11" s="95"/>
      <c r="D11" s="95"/>
      <c r="E11" s="95"/>
      <c r="F11" s="95"/>
      <c r="G11" s="95"/>
      <c r="H11" s="95"/>
      <c r="I11" s="95"/>
      <c r="J11" s="95"/>
      <c r="K11" s="76"/>
      <c r="L11" s="76"/>
    </row>
    <row r="12" spans="1:12" s="38" customFormat="1" x14ac:dyDescent="0.3">
      <c r="A12" s="95"/>
      <c r="B12" s="95"/>
      <c r="C12" s="95"/>
      <c r="D12" s="95"/>
      <c r="E12" s="95"/>
      <c r="F12" s="95"/>
      <c r="G12" s="95"/>
      <c r="H12" s="95"/>
      <c r="I12" s="95"/>
      <c r="J12" s="95"/>
      <c r="K12" s="76"/>
      <c r="L12" s="76"/>
    </row>
    <row r="13" spans="1:12" ht="46.95" customHeight="1" x14ac:dyDescent="0.3">
      <c r="A13" s="89" t="s">
        <v>36</v>
      </c>
      <c r="B13" s="89" t="s">
        <v>74</v>
      </c>
      <c r="C13" s="89" t="s">
        <v>127</v>
      </c>
      <c r="D13" s="89" t="s">
        <v>42</v>
      </c>
      <c r="E13" s="95"/>
      <c r="F13" s="38"/>
      <c r="G13" s="38"/>
    </row>
    <row r="14" spans="1:12" x14ac:dyDescent="0.3">
      <c r="A14" s="171" t="s">
        <v>164</v>
      </c>
      <c r="B14" s="96" t="s">
        <v>43</v>
      </c>
      <c r="C14" s="97">
        <v>242.077</v>
      </c>
      <c r="D14" s="97">
        <v>2.5920000000000001</v>
      </c>
      <c r="E14" s="98"/>
      <c r="F14" s="38"/>
      <c r="G14" s="38"/>
    </row>
    <row r="15" spans="1:12" x14ac:dyDescent="0.3">
      <c r="A15" s="172"/>
      <c r="B15" s="96" t="s">
        <v>44</v>
      </c>
      <c r="C15" s="97">
        <v>613.96600000000001</v>
      </c>
      <c r="D15" s="99">
        <v>28.92</v>
      </c>
      <c r="E15" s="98"/>
      <c r="F15" s="38"/>
      <c r="G15" s="38"/>
    </row>
    <row r="16" spans="1:12" x14ac:dyDescent="0.3">
      <c r="A16" s="172"/>
      <c r="B16" s="96" t="s">
        <v>45</v>
      </c>
      <c r="C16" s="97">
        <v>309.46499999999997</v>
      </c>
      <c r="D16" s="97">
        <v>3.4910000000000001</v>
      </c>
      <c r="E16" s="98"/>
      <c r="F16" s="38"/>
      <c r="G16" s="38"/>
    </row>
    <row r="17" spans="1:7" x14ac:dyDescent="0.3">
      <c r="A17" s="172"/>
      <c r="B17" s="96" t="s">
        <v>46</v>
      </c>
      <c r="C17" s="97">
        <v>61.048999999999999</v>
      </c>
      <c r="D17" s="97">
        <v>8.2989999999999995</v>
      </c>
      <c r="E17" s="98"/>
      <c r="F17" s="38"/>
      <c r="G17" s="38"/>
    </row>
    <row r="18" spans="1:7" x14ac:dyDescent="0.3">
      <c r="A18" s="172"/>
      <c r="B18" s="96" t="s">
        <v>47</v>
      </c>
      <c r="C18" s="97">
        <v>8.3520000000000003</v>
      </c>
      <c r="D18" s="97">
        <v>0.28299999999999997</v>
      </c>
      <c r="E18" s="98"/>
      <c r="F18" s="38"/>
      <c r="G18" s="38"/>
    </row>
    <row r="19" spans="1:7" ht="28.8" x14ac:dyDescent="0.3">
      <c r="A19" s="173"/>
      <c r="B19" s="100" t="s">
        <v>128</v>
      </c>
      <c r="C19" s="97">
        <v>60124</v>
      </c>
      <c r="D19" s="83"/>
      <c r="E19" s="98"/>
      <c r="F19" s="38"/>
      <c r="G19" s="38"/>
    </row>
  </sheetData>
  <mergeCells count="5">
    <mergeCell ref="B1:D1"/>
    <mergeCell ref="A3:D3"/>
    <mergeCell ref="A14:A19"/>
    <mergeCell ref="G7:H7"/>
    <mergeCell ref="L9:L10"/>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E2" sqref="E2"/>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130</v>
      </c>
      <c r="B1" s="178" t="s">
        <v>200</v>
      </c>
      <c r="C1" s="179"/>
      <c r="D1" s="55"/>
    </row>
    <row r="2" spans="1:4" ht="21.75" customHeight="1" x14ac:dyDescent="0.3">
      <c r="A2" s="5"/>
      <c r="B2" s="6"/>
      <c r="C2" s="6"/>
    </row>
    <row r="3" spans="1:4" s="4" customFormat="1" ht="18" customHeight="1" x14ac:dyDescent="0.3">
      <c r="A3" s="160" t="s">
        <v>56</v>
      </c>
      <c r="B3" s="160"/>
      <c r="C3" s="160"/>
    </row>
    <row r="4" spans="1:4" s="45" customFormat="1" ht="30" customHeight="1" x14ac:dyDescent="0.3">
      <c r="A4" s="46" t="s">
        <v>54</v>
      </c>
      <c r="B4" s="47" t="s">
        <v>153</v>
      </c>
      <c r="C4" s="29"/>
    </row>
    <row r="5" spans="1:4" s="45" customFormat="1" ht="30" customHeight="1" x14ac:dyDescent="0.3">
      <c r="A5" s="46" t="s">
        <v>55</v>
      </c>
      <c r="B5" s="31">
        <v>23055986</v>
      </c>
      <c r="C5" s="29"/>
    </row>
    <row r="6" spans="1:4" s="45" customFormat="1" ht="48" customHeight="1" x14ac:dyDescent="0.3">
      <c r="A6" s="46" t="s">
        <v>95</v>
      </c>
      <c r="B6" s="31">
        <v>2052125</v>
      </c>
      <c r="C6" s="29"/>
      <c r="D6" s="44"/>
    </row>
    <row r="7" spans="1:4" s="45" customFormat="1" ht="30" customHeight="1" x14ac:dyDescent="0.3">
      <c r="A7" s="46" t="s">
        <v>94</v>
      </c>
      <c r="B7" s="31">
        <v>537798</v>
      </c>
      <c r="C7" s="29"/>
      <c r="D7" s="44"/>
    </row>
    <row r="8" spans="1:4" s="45" customFormat="1" ht="28.8" x14ac:dyDescent="0.3">
      <c r="A8" s="46" t="s">
        <v>75</v>
      </c>
      <c r="B8" s="31">
        <v>100</v>
      </c>
      <c r="C8" s="29"/>
      <c r="D8" s="44"/>
    </row>
    <row r="9" spans="1:4" s="45" customFormat="1" x14ac:dyDescent="0.3">
      <c r="A9" s="50"/>
      <c r="B9" s="51"/>
      <c r="C9" s="51"/>
      <c r="D9" s="44"/>
    </row>
    <row r="10" spans="1:4" ht="29.4" customHeight="1" x14ac:dyDescent="0.3">
      <c r="A10" s="40" t="s">
        <v>51</v>
      </c>
      <c r="B10" s="79">
        <v>0.91</v>
      </c>
      <c r="C10" s="29"/>
      <c r="D10" s="43"/>
    </row>
    <row r="11" spans="1:4" x14ac:dyDescent="0.3">
      <c r="A11" s="23" t="s">
        <v>53</v>
      </c>
      <c r="B11" s="79">
        <v>0.61</v>
      </c>
      <c r="C11" s="35">
        <f>B11/B10</f>
        <v>0.67032967032967028</v>
      </c>
    </row>
    <row r="12" spans="1:4" x14ac:dyDescent="0.3">
      <c r="A12" s="23" t="s">
        <v>52</v>
      </c>
      <c r="B12" s="79">
        <v>0.3</v>
      </c>
      <c r="C12" s="30">
        <f>B12/B10</f>
        <v>0.32967032967032966</v>
      </c>
    </row>
    <row r="13" spans="1:4" x14ac:dyDescent="0.3">
      <c r="A13" s="48" t="s">
        <v>129</v>
      </c>
      <c r="B13" s="31">
        <v>0</v>
      </c>
      <c r="C13" s="29"/>
      <c r="D13" s="55"/>
    </row>
    <row r="14" spans="1:4" x14ac:dyDescent="0.3">
      <c r="A14" s="48" t="s">
        <v>96</v>
      </c>
      <c r="B14" s="31">
        <v>2758041</v>
      </c>
      <c r="C14" s="29"/>
    </row>
    <row r="15" spans="1:4" x14ac:dyDescent="0.3">
      <c r="A15" s="63" t="s">
        <v>97</v>
      </c>
      <c r="B15" s="34">
        <v>2683936</v>
      </c>
      <c r="C15" s="29"/>
    </row>
    <row r="16" spans="1:4" ht="41.4" x14ac:dyDescent="0.3">
      <c r="A16" s="61" t="s">
        <v>60</v>
      </c>
      <c r="B16" s="110" t="s">
        <v>197</v>
      </c>
      <c r="C16" s="62"/>
      <c r="D16" s="43"/>
    </row>
    <row r="17" spans="1:4" ht="28.8" x14ac:dyDescent="0.3">
      <c r="A17" s="61" t="s">
        <v>21</v>
      </c>
      <c r="B17" s="42" t="s">
        <v>198</v>
      </c>
      <c r="C17" s="62"/>
    </row>
    <row r="18" spans="1:4" ht="28.8" x14ac:dyDescent="0.3">
      <c r="A18" s="61" t="s">
        <v>81</v>
      </c>
      <c r="B18" s="110" t="s">
        <v>199</v>
      </c>
      <c r="C18" s="62"/>
      <c r="D18" s="55"/>
    </row>
    <row r="19" spans="1:4" ht="15.6" customHeight="1" x14ac:dyDescent="0.3">
      <c r="A19" s="180" t="s">
        <v>57</v>
      </c>
      <c r="B19" s="181"/>
      <c r="C19" s="180"/>
    </row>
    <row r="20" spans="1:4" x14ac:dyDescent="0.3">
      <c r="A20" s="40" t="s">
        <v>58</v>
      </c>
      <c r="B20" s="79">
        <v>0.62</v>
      </c>
      <c r="C20" s="29"/>
    </row>
    <row r="21" spans="1:4" x14ac:dyDescent="0.3">
      <c r="A21" s="48" t="s">
        <v>98</v>
      </c>
      <c r="B21" s="31">
        <v>1650545</v>
      </c>
      <c r="C21" s="29"/>
    </row>
    <row r="22" spans="1:4" x14ac:dyDescent="0.3">
      <c r="A22" s="48" t="s">
        <v>99</v>
      </c>
      <c r="B22" s="31">
        <v>1856769</v>
      </c>
      <c r="C22" s="29"/>
    </row>
    <row r="23" spans="1:4" ht="43.2" customHeight="1" x14ac:dyDescent="0.3">
      <c r="A23" s="49" t="s">
        <v>59</v>
      </c>
      <c r="B23" s="110" t="s">
        <v>197</v>
      </c>
      <c r="C23" s="29"/>
    </row>
    <row r="24" spans="1:4" ht="28.8" x14ac:dyDescent="0.3">
      <c r="A24" s="49" t="s">
        <v>21</v>
      </c>
      <c r="B24" s="42" t="s">
        <v>198</v>
      </c>
      <c r="C24" s="29"/>
    </row>
    <row r="25" spans="1:4" ht="28.8" x14ac:dyDescent="0.3">
      <c r="A25" s="49" t="s">
        <v>61</v>
      </c>
      <c r="B25" s="110" t="s">
        <v>199</v>
      </c>
      <c r="C25" s="29"/>
    </row>
    <row r="26" spans="1:4" x14ac:dyDescent="0.3">
      <c r="A26" s="55"/>
    </row>
  </sheetData>
  <mergeCells count="3">
    <mergeCell ref="B1:C1"/>
    <mergeCell ref="A3:C3"/>
    <mergeCell ref="A19:C19"/>
  </mergeCells>
  <pageMargins left="0.7" right="0.7" top="0.75" bottom="0.75" header="0.3" footer="0.3"/>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Investiciju_plans_POST2020</vt:lpstr>
      <vt:lpstr>Par aglo. un dec.kan.</vt:lpstr>
      <vt:lpstr>Ūdenssaimniec_ESOŠS_VĒRTĒJUMS</vt:lpstr>
      <vt:lpstr>NAI_esošais_vērtējums </vt:lpstr>
      <vt:lpstr>Ekonomiskais_novērtējums</vt:lpstr>
      <vt:lpstr>Sheet1</vt:lpstr>
      <vt:lpstr>'Par aglo. un dec.kan.'!Print_Area</vt:lpstr>
      <vt:lpstr>Ūdenssaimniec_ESOŠS_VĒRTĒJUMS!Print_Area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2020-04-14T14:53:36Z</dcterms:modified>
</cp:coreProperties>
</file>